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reko\Documents\DANIJELA 11.04.2022\PRORAČUN 2024\FINANCIJSKI IZVJEŠTAJ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F295" i="9"/>
  <c r="B295" i="9" s="1"/>
  <c r="H294" i="9"/>
  <c r="G294" i="9"/>
  <c r="F294" i="9"/>
  <c r="H293" i="9"/>
  <c r="G293" i="9"/>
  <c r="F293" i="9"/>
  <c r="H292" i="9"/>
  <c r="G292" i="9"/>
  <c r="F292" i="9"/>
  <c r="H291" i="9"/>
  <c r="F291" i="9"/>
  <c r="G290" i="9"/>
  <c r="F290" i="9"/>
  <c r="H289" i="9"/>
  <c r="E289" i="9" s="1"/>
  <c r="B289" i="9" s="1"/>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L271" i="9"/>
  <c r="F271" i="9" s="1"/>
  <c r="B271" i="9" s="1"/>
  <c r="E271" i="9"/>
  <c r="M270" i="9"/>
  <c r="F270" i="9" s="1"/>
  <c r="B270" i="9" s="1"/>
  <c r="L270" i="9"/>
  <c r="E270" i="9"/>
  <c r="M269" i="9"/>
  <c r="L269" i="9"/>
  <c r="F269" i="9"/>
  <c r="E269" i="9"/>
  <c r="B269" i="9" s="1"/>
  <c r="M268" i="9"/>
  <c r="F268" i="9" s="1"/>
  <c r="B268" i="9" s="1"/>
  <c r="L268" i="9"/>
  <c r="E268" i="9"/>
  <c r="M267" i="9"/>
  <c r="L267" i="9"/>
  <c r="F267" i="9" s="1"/>
  <c r="E267" i="9"/>
  <c r="B267" i="9" s="1"/>
  <c r="M266" i="9"/>
  <c r="L266" i="9"/>
  <c r="F266" i="9"/>
  <c r="E266" i="9"/>
  <c r="M265" i="9"/>
  <c r="L265" i="9"/>
  <c r="F265" i="9"/>
  <c r="E265" i="9"/>
  <c r="M264" i="9"/>
  <c r="L264" i="9"/>
  <c r="F264" i="9"/>
  <c r="B264" i="9" s="1"/>
  <c r="E264" i="9"/>
  <c r="M263" i="9"/>
  <c r="L263" i="9"/>
  <c r="F263" i="9" s="1"/>
  <c r="B263" i="9" s="1"/>
  <c r="E263" i="9"/>
  <c r="M262" i="9"/>
  <c r="F262" i="9" s="1"/>
  <c r="L262" i="9"/>
  <c r="E262" i="9"/>
  <c r="B262" i="9"/>
  <c r="M261" i="9"/>
  <c r="L261" i="9"/>
  <c r="F261" i="9"/>
  <c r="E261" i="9"/>
  <c r="B261" i="9" s="1"/>
  <c r="M260" i="9"/>
  <c r="F260" i="9" s="1"/>
  <c r="L260" i="9"/>
  <c r="E260" i="9"/>
  <c r="B260" i="9"/>
  <c r="M259" i="9"/>
  <c r="L259" i="9"/>
  <c r="F259" i="9" s="1"/>
  <c r="E259" i="9"/>
  <c r="B259" i="9"/>
  <c r="M258" i="9"/>
  <c r="L258" i="9"/>
  <c r="F258" i="9"/>
  <c r="E258" i="9"/>
  <c r="B258" i="9" s="1"/>
  <c r="M257" i="9"/>
  <c r="L257" i="9"/>
  <c r="F257" i="9"/>
  <c r="E257" i="9"/>
  <c r="M256" i="9"/>
  <c r="L256" i="9"/>
  <c r="F256" i="9"/>
  <c r="B256" i="9" s="1"/>
  <c r="E256" i="9"/>
  <c r="M255" i="9"/>
  <c r="L255" i="9"/>
  <c r="F255" i="9" s="1"/>
  <c r="B255" i="9" s="1"/>
  <c r="E255" i="9"/>
  <c r="M254" i="9"/>
  <c r="F254" i="9" s="1"/>
  <c r="B254" i="9" s="1"/>
  <c r="L254" i="9"/>
  <c r="E254" i="9"/>
  <c r="M253" i="9"/>
  <c r="L253" i="9"/>
  <c r="F253" i="9"/>
  <c r="E253" i="9"/>
  <c r="B253" i="9" s="1"/>
  <c r="M252" i="9"/>
  <c r="F252" i="9" s="1"/>
  <c r="B252" i="9" s="1"/>
  <c r="L252" i="9"/>
  <c r="E252" i="9"/>
  <c r="M251" i="9"/>
  <c r="L251" i="9"/>
  <c r="F251" i="9" s="1"/>
  <c r="E251" i="9"/>
  <c r="B251" i="9"/>
  <c r="M250" i="9"/>
  <c r="L250" i="9"/>
  <c r="F250" i="9"/>
  <c r="E250" i="9"/>
  <c r="B250" i="9" s="1"/>
  <c r="M249" i="9"/>
  <c r="L249" i="9"/>
  <c r="F249" i="9"/>
  <c r="E249" i="9"/>
  <c r="M248" i="9"/>
  <c r="L248" i="9"/>
  <c r="F248" i="9"/>
  <c r="B248" i="9" s="1"/>
  <c r="E248" i="9"/>
  <c r="M247" i="9"/>
  <c r="L247" i="9"/>
  <c r="E247" i="9"/>
  <c r="M246" i="9"/>
  <c r="F246" i="9" s="1"/>
  <c r="B246" i="9" s="1"/>
  <c r="L246" i="9"/>
  <c r="E246" i="9"/>
  <c r="M245" i="9"/>
  <c r="L245" i="9"/>
  <c r="F245" i="9"/>
  <c r="E245" i="9"/>
  <c r="B245" i="9" s="1"/>
  <c r="M244" i="9"/>
  <c r="F244" i="9" s="1"/>
  <c r="B244" i="9" s="1"/>
  <c r="L244" i="9"/>
  <c r="E244" i="9"/>
  <c r="M243" i="9"/>
  <c r="L243" i="9"/>
  <c r="F243" i="9" s="1"/>
  <c r="E243" i="9"/>
  <c r="B243" i="9"/>
  <c r="M242" i="9"/>
  <c r="L242" i="9"/>
  <c r="F242" i="9"/>
  <c r="E242" i="9"/>
  <c r="B242" i="9" s="1"/>
  <c r="M241" i="9"/>
  <c r="L241" i="9"/>
  <c r="F241" i="9" s="1"/>
  <c r="E241" i="9"/>
  <c r="M240" i="9"/>
  <c r="L240" i="9"/>
  <c r="F240" i="9" s="1"/>
  <c r="B240" i="9" s="1"/>
  <c r="E240" i="9"/>
  <c r="M239" i="9"/>
  <c r="L239" i="9"/>
  <c r="E239" i="9"/>
  <c r="M238" i="9"/>
  <c r="F238" i="9" s="1"/>
  <c r="B238" i="9" s="1"/>
  <c r="L238" i="9"/>
  <c r="E238" i="9"/>
  <c r="M237" i="9"/>
  <c r="L237" i="9"/>
  <c r="F237" i="9"/>
  <c r="E237" i="9"/>
  <c r="B237" i="9" s="1"/>
  <c r="M236" i="9"/>
  <c r="F236" i="9" s="1"/>
  <c r="B236" i="9" s="1"/>
  <c r="L236" i="9"/>
  <c r="E236" i="9"/>
  <c r="M235" i="9"/>
  <c r="L235" i="9"/>
  <c r="F235" i="9" s="1"/>
  <c r="E235" i="9"/>
  <c r="B235" i="9" s="1"/>
  <c r="M234" i="9"/>
  <c r="L234" i="9"/>
  <c r="F234" i="9"/>
  <c r="E234" i="9"/>
  <c r="M233" i="9"/>
  <c r="L233" i="9"/>
  <c r="F233" i="9"/>
  <c r="E233" i="9"/>
  <c r="M232" i="9"/>
  <c r="L232" i="9"/>
  <c r="F232" i="9"/>
  <c r="B232" i="9" s="1"/>
  <c r="E232" i="9"/>
  <c r="M231" i="9"/>
  <c r="L231" i="9"/>
  <c r="F231" i="9" s="1"/>
  <c r="B231" i="9" s="1"/>
  <c r="E231" i="9"/>
  <c r="M230" i="9"/>
  <c r="F230" i="9" s="1"/>
  <c r="L230" i="9"/>
  <c r="E230" i="9"/>
  <c r="B230" i="9"/>
  <c r="M229" i="9"/>
  <c r="L229" i="9"/>
  <c r="F229" i="9"/>
  <c r="E229" i="9"/>
  <c r="B229" i="9" s="1"/>
  <c r="M228" i="9"/>
  <c r="F228" i="9" s="1"/>
  <c r="L228" i="9"/>
  <c r="E228" i="9"/>
  <c r="B228" i="9"/>
  <c r="M227" i="9"/>
  <c r="L227" i="9"/>
  <c r="F227" i="9" s="1"/>
  <c r="E227" i="9"/>
  <c r="B227" i="9"/>
  <c r="M226" i="9"/>
  <c r="F226" i="9" s="1"/>
  <c r="L226" i="9"/>
  <c r="E226" i="9"/>
  <c r="M225" i="9"/>
  <c r="L225" i="9"/>
  <c r="F225" i="9"/>
  <c r="E225" i="9"/>
  <c r="M224" i="9"/>
  <c r="L224" i="9"/>
  <c r="F224" i="9"/>
  <c r="B224" i="9" s="1"/>
  <c r="E224" i="9"/>
  <c r="M223" i="9"/>
  <c r="L223" i="9"/>
  <c r="F223" i="9" s="1"/>
  <c r="B223" i="9" s="1"/>
  <c r="E223" i="9"/>
  <c r="M222" i="9"/>
  <c r="F222" i="9" s="1"/>
  <c r="B222" i="9" s="1"/>
  <c r="L222" i="9"/>
  <c r="E222" i="9"/>
  <c r="M221" i="9"/>
  <c r="F221" i="9" s="1"/>
  <c r="L221" i="9"/>
  <c r="E221" i="9"/>
  <c r="M220" i="9"/>
  <c r="F220" i="9" s="1"/>
  <c r="B220" i="9" s="1"/>
  <c r="L220" i="9"/>
  <c r="E220" i="9"/>
  <c r="M219" i="9"/>
  <c r="L219" i="9"/>
  <c r="F219" i="9" s="1"/>
  <c r="E219" i="9"/>
  <c r="B219" i="9"/>
  <c r="M218" i="9"/>
  <c r="F218" i="9" s="1"/>
  <c r="L218" i="9"/>
  <c r="E218" i="9"/>
  <c r="M217" i="9"/>
  <c r="L217" i="9"/>
  <c r="E217" i="9"/>
  <c r="M216" i="9"/>
  <c r="L216" i="9"/>
  <c r="F216" i="9"/>
  <c r="B216" i="9" s="1"/>
  <c r="E216" i="9"/>
  <c r="M215" i="9"/>
  <c r="L215" i="9"/>
  <c r="E215" i="9"/>
  <c r="M214" i="9"/>
  <c r="F214" i="9" s="1"/>
  <c r="B214" i="9" s="1"/>
  <c r="L214" i="9"/>
  <c r="E214" i="9"/>
  <c r="L213" i="9"/>
  <c r="E213" i="9"/>
  <c r="F212" i="9"/>
  <c r="F211" i="9"/>
  <c r="F210" i="9"/>
  <c r="F209" i="9"/>
  <c r="F208" i="9"/>
  <c r="F207" i="9"/>
  <c r="F206" i="9"/>
  <c r="G205" i="9"/>
  <c r="E205" i="9" s="1"/>
  <c r="B205" i="9" s="1"/>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G165" i="9"/>
  <c r="E165" i="9" s="1"/>
  <c r="B165" i="9" s="1"/>
  <c r="F165" i="9"/>
  <c r="G164" i="9"/>
  <c r="E164" i="9" s="1"/>
  <c r="B164" i="9" s="1"/>
  <c r="F164" i="9"/>
  <c r="F163" i="9"/>
  <c r="F162" i="9"/>
  <c r="F161" i="9"/>
  <c r="H160" i="9"/>
  <c r="E160" i="9" s="1"/>
  <c r="G160" i="9"/>
  <c r="F160" i="9"/>
  <c r="H159" i="9"/>
  <c r="G159" i="9"/>
  <c r="E159" i="9" s="1"/>
  <c r="B159" i="9" s="1"/>
  <c r="F159" i="9"/>
  <c r="H158" i="9"/>
  <c r="G158" i="9"/>
  <c r="F158" i="9"/>
  <c r="H157" i="9"/>
  <c r="G157" i="9"/>
  <c r="E157" i="9" s="1"/>
  <c r="B157" i="9" s="1"/>
  <c r="F157" i="9"/>
  <c r="H156" i="9"/>
  <c r="G156" i="9"/>
  <c r="F156" i="9"/>
  <c r="E156" i="9"/>
  <c r="B156" i="9" s="1"/>
  <c r="H155" i="9"/>
  <c r="G155" i="9"/>
  <c r="F155" i="9"/>
  <c r="E155" i="9"/>
  <c r="H154" i="9"/>
  <c r="G154" i="9"/>
  <c r="E154" i="9" s="1"/>
  <c r="F154" i="9"/>
  <c r="B154" i="9" s="1"/>
  <c r="H153" i="9"/>
  <c r="G153" i="9"/>
  <c r="F153" i="9"/>
  <c r="E153" i="9"/>
  <c r="B153" i="9" s="1"/>
  <c r="H152" i="9"/>
  <c r="E152" i="9" s="1"/>
  <c r="B152" i="9" s="1"/>
  <c r="G152" i="9"/>
  <c r="F152" i="9"/>
  <c r="H151" i="9"/>
  <c r="G151" i="9"/>
  <c r="E151" i="9" s="1"/>
  <c r="B151" i="9" s="1"/>
  <c r="F151" i="9"/>
  <c r="H150" i="9"/>
  <c r="G150" i="9"/>
  <c r="F150" i="9"/>
  <c r="H149" i="9"/>
  <c r="G149" i="9"/>
  <c r="E149" i="9" s="1"/>
  <c r="F149" i="9"/>
  <c r="B149" i="9"/>
  <c r="H148" i="9"/>
  <c r="G148" i="9"/>
  <c r="F148" i="9"/>
  <c r="E148" i="9"/>
  <c r="B148" i="9" s="1"/>
  <c r="H147" i="9"/>
  <c r="G147" i="9"/>
  <c r="F147" i="9"/>
  <c r="E147" i="9"/>
  <c r="H146" i="9"/>
  <c r="G146" i="9"/>
  <c r="E146" i="9" s="1"/>
  <c r="F146" i="9"/>
  <c r="B146" i="9" s="1"/>
  <c r="H145" i="9"/>
  <c r="G145" i="9"/>
  <c r="F145" i="9"/>
  <c r="E145" i="9"/>
  <c r="B145" i="9" s="1"/>
  <c r="H144" i="9"/>
  <c r="E144" i="9" s="1"/>
  <c r="G144" i="9"/>
  <c r="F144" i="9"/>
  <c r="F143" i="9"/>
  <c r="H142" i="9"/>
  <c r="G142" i="9"/>
  <c r="E142" i="9" s="1"/>
  <c r="B142" i="9" s="1"/>
  <c r="F142" i="9"/>
  <c r="H141" i="9"/>
  <c r="G141" i="9"/>
  <c r="E141" i="9" s="1"/>
  <c r="B141" i="9" s="1"/>
  <c r="F141" i="9"/>
  <c r="H140" i="9"/>
  <c r="E140" i="9" s="1"/>
  <c r="G140" i="9"/>
  <c r="F140" i="9"/>
  <c r="B140" i="9"/>
  <c r="H139" i="9"/>
  <c r="G139" i="9"/>
  <c r="F139" i="9"/>
  <c r="E139" i="9"/>
  <c r="B139" i="9" s="1"/>
  <c r="H138" i="9"/>
  <c r="G138" i="9"/>
  <c r="F138" i="9"/>
  <c r="H137" i="9"/>
  <c r="G137" i="9"/>
  <c r="F137" i="9"/>
  <c r="E137" i="9"/>
  <c r="B137" i="9" s="1"/>
  <c r="H136" i="9"/>
  <c r="G136" i="9"/>
  <c r="F136" i="9"/>
  <c r="E136" i="9"/>
  <c r="H135" i="9"/>
  <c r="G135" i="9"/>
  <c r="E135" i="9" s="1"/>
  <c r="F135" i="9"/>
  <c r="H134" i="9"/>
  <c r="G134" i="9"/>
  <c r="E134" i="9" s="1"/>
  <c r="B134" i="9" s="1"/>
  <c r="F134" i="9"/>
  <c r="H133" i="9"/>
  <c r="G133" i="9"/>
  <c r="E133" i="9" s="1"/>
  <c r="B133" i="9" s="1"/>
  <c r="F133" i="9"/>
  <c r="H132" i="9"/>
  <c r="E132" i="9" s="1"/>
  <c r="G132" i="9"/>
  <c r="F132" i="9"/>
  <c r="B132" i="9"/>
  <c r="H131" i="9"/>
  <c r="G131" i="9"/>
  <c r="F131" i="9"/>
  <c r="E131" i="9"/>
  <c r="B131" i="9" s="1"/>
  <c r="H130" i="9"/>
  <c r="G130" i="9"/>
  <c r="F130" i="9"/>
  <c r="H129" i="9"/>
  <c r="G129" i="9"/>
  <c r="F129" i="9"/>
  <c r="E129" i="9"/>
  <c r="B129" i="9" s="1"/>
  <c r="H128" i="9"/>
  <c r="G128" i="9"/>
  <c r="F128" i="9"/>
  <c r="E128" i="9"/>
  <c r="H127" i="9"/>
  <c r="G127" i="9"/>
  <c r="E127" i="9" s="1"/>
  <c r="F127" i="9"/>
  <c r="H126" i="9"/>
  <c r="G126" i="9"/>
  <c r="E126" i="9" s="1"/>
  <c r="B126" i="9" s="1"/>
  <c r="F126" i="9"/>
  <c r="H125" i="9"/>
  <c r="G125" i="9"/>
  <c r="E125" i="9" s="1"/>
  <c r="B125" i="9" s="1"/>
  <c r="F125" i="9"/>
  <c r="H124" i="9"/>
  <c r="E124" i="9" s="1"/>
  <c r="G124" i="9"/>
  <c r="F124" i="9"/>
  <c r="B124" i="9"/>
  <c r="H123" i="9"/>
  <c r="G123" i="9"/>
  <c r="F123" i="9"/>
  <c r="E123" i="9"/>
  <c r="B123" i="9" s="1"/>
  <c r="H122" i="9"/>
  <c r="G122" i="9"/>
  <c r="F122" i="9"/>
  <c r="H121" i="9"/>
  <c r="G121" i="9"/>
  <c r="F121" i="9"/>
  <c r="E121" i="9"/>
  <c r="B121" i="9" s="1"/>
  <c r="H120" i="9"/>
  <c r="G120" i="9"/>
  <c r="F120" i="9"/>
  <c r="E120" i="9"/>
  <c r="H119" i="9"/>
  <c r="G119" i="9"/>
  <c r="E119" i="9" s="1"/>
  <c r="F119" i="9"/>
  <c r="H118" i="9"/>
  <c r="G118" i="9"/>
  <c r="E118" i="9" s="1"/>
  <c r="B118" i="9" s="1"/>
  <c r="F118" i="9"/>
  <c r="H117" i="9"/>
  <c r="G117" i="9"/>
  <c r="E117" i="9" s="1"/>
  <c r="B117" i="9" s="1"/>
  <c r="F117" i="9"/>
  <c r="H116" i="9"/>
  <c r="E116" i="9" s="1"/>
  <c r="G116" i="9"/>
  <c r="F116" i="9"/>
  <c r="B116" i="9"/>
  <c r="H115" i="9"/>
  <c r="G115" i="9"/>
  <c r="F115" i="9"/>
  <c r="E115" i="9"/>
  <c r="B115" i="9" s="1"/>
  <c r="H114" i="9"/>
  <c r="G114" i="9"/>
  <c r="F114" i="9"/>
  <c r="H113" i="9"/>
  <c r="G113" i="9"/>
  <c r="F113" i="9"/>
  <c r="E113" i="9"/>
  <c r="B113" i="9" s="1"/>
  <c r="H112" i="9"/>
  <c r="G112" i="9"/>
  <c r="F112" i="9"/>
  <c r="E112" i="9"/>
  <c r="H111" i="9"/>
  <c r="G111" i="9"/>
  <c r="E111" i="9" s="1"/>
  <c r="F111" i="9"/>
  <c r="H110" i="9"/>
  <c r="G110" i="9"/>
  <c r="E110" i="9" s="1"/>
  <c r="B110" i="9" s="1"/>
  <c r="F110" i="9"/>
  <c r="H109" i="9"/>
  <c r="G109" i="9"/>
  <c r="E109" i="9" s="1"/>
  <c r="B109" i="9" s="1"/>
  <c r="F109" i="9"/>
  <c r="H108" i="9"/>
  <c r="E108" i="9" s="1"/>
  <c r="G108" i="9"/>
  <c r="F108" i="9"/>
  <c r="B108" i="9"/>
  <c r="H107" i="9"/>
  <c r="G107" i="9"/>
  <c r="F107" i="9"/>
  <c r="E107" i="9"/>
  <c r="B107" i="9" s="1"/>
  <c r="H106" i="9"/>
  <c r="G106" i="9"/>
  <c r="F106" i="9"/>
  <c r="H105" i="9"/>
  <c r="G105" i="9"/>
  <c r="F105" i="9"/>
  <c r="E105" i="9"/>
  <c r="B105" i="9" s="1"/>
  <c r="H104" i="9"/>
  <c r="G104" i="9"/>
  <c r="F104" i="9"/>
  <c r="E104" i="9"/>
  <c r="H103" i="9"/>
  <c r="G103" i="9"/>
  <c r="E103" i="9" s="1"/>
  <c r="F103" i="9"/>
  <c r="H102" i="9"/>
  <c r="G102" i="9"/>
  <c r="F102" i="9"/>
  <c r="H101" i="9"/>
  <c r="G101" i="9"/>
  <c r="E101" i="9" s="1"/>
  <c r="B101" i="9" s="1"/>
  <c r="F101" i="9"/>
  <c r="H100" i="9"/>
  <c r="E100" i="9" s="1"/>
  <c r="G100" i="9"/>
  <c r="F100" i="9"/>
  <c r="B100" i="9"/>
  <c r="H99" i="9"/>
  <c r="G99" i="9"/>
  <c r="F99" i="9"/>
  <c r="E99" i="9"/>
  <c r="B99" i="9" s="1"/>
  <c r="H98" i="9"/>
  <c r="G98" i="9"/>
  <c r="F98" i="9"/>
  <c r="H97" i="9"/>
  <c r="G97" i="9"/>
  <c r="F97" i="9"/>
  <c r="E97" i="9"/>
  <c r="B97" i="9" s="1"/>
  <c r="H96" i="9"/>
  <c r="G96" i="9"/>
  <c r="F96" i="9"/>
  <c r="E96" i="9"/>
  <c r="H95" i="9"/>
  <c r="G95" i="9"/>
  <c r="E95" i="9" s="1"/>
  <c r="F95" i="9"/>
  <c r="H94" i="9"/>
  <c r="G94" i="9"/>
  <c r="E94" i="9" s="1"/>
  <c r="B94" i="9" s="1"/>
  <c r="F94" i="9"/>
  <c r="H93" i="9"/>
  <c r="G93" i="9"/>
  <c r="E93" i="9" s="1"/>
  <c r="B93" i="9" s="1"/>
  <c r="F93" i="9"/>
  <c r="H92" i="9"/>
  <c r="E92" i="9" s="1"/>
  <c r="G92" i="9"/>
  <c r="F92" i="9"/>
  <c r="B92" i="9"/>
  <c r="H91" i="9"/>
  <c r="G91" i="9"/>
  <c r="F91" i="9"/>
  <c r="E91" i="9"/>
  <c r="B91" i="9" s="1"/>
  <c r="H90" i="9"/>
  <c r="G90" i="9"/>
  <c r="F90" i="9"/>
  <c r="H89" i="9"/>
  <c r="G89" i="9"/>
  <c r="F89" i="9"/>
  <c r="E89" i="9"/>
  <c r="B89" i="9" s="1"/>
  <c r="H88" i="9"/>
  <c r="G88" i="9"/>
  <c r="F88" i="9"/>
  <c r="E88" i="9"/>
  <c r="H87" i="9"/>
  <c r="G87" i="9"/>
  <c r="E87" i="9" s="1"/>
  <c r="F87" i="9"/>
  <c r="H86" i="9"/>
  <c r="G86" i="9"/>
  <c r="E86" i="9" s="1"/>
  <c r="B86" i="9" s="1"/>
  <c r="F86" i="9"/>
  <c r="H85" i="9"/>
  <c r="G85" i="9"/>
  <c r="E85" i="9" s="1"/>
  <c r="B85" i="9" s="1"/>
  <c r="F85" i="9"/>
  <c r="H84" i="9"/>
  <c r="E84" i="9" s="1"/>
  <c r="G84" i="9"/>
  <c r="F84" i="9"/>
  <c r="B84" i="9"/>
  <c r="H83" i="9"/>
  <c r="G83" i="9"/>
  <c r="F83" i="9"/>
  <c r="E83" i="9"/>
  <c r="B83" i="9" s="1"/>
  <c r="H82" i="9"/>
  <c r="G82" i="9"/>
  <c r="F82" i="9"/>
  <c r="H81" i="9"/>
  <c r="G81" i="9"/>
  <c r="F81" i="9"/>
  <c r="E81" i="9"/>
  <c r="B81" i="9" s="1"/>
  <c r="H80" i="9"/>
  <c r="G80" i="9"/>
  <c r="F80" i="9"/>
  <c r="E80" i="9"/>
  <c r="H79" i="9"/>
  <c r="G79" i="9"/>
  <c r="E79" i="9" s="1"/>
  <c r="F79" i="9"/>
  <c r="H78" i="9"/>
  <c r="G78" i="9"/>
  <c r="E78" i="9" s="1"/>
  <c r="B78" i="9" s="1"/>
  <c r="F78" i="9"/>
  <c r="H77" i="9"/>
  <c r="G77" i="9"/>
  <c r="E77" i="9" s="1"/>
  <c r="B77" i="9" s="1"/>
  <c r="F77" i="9"/>
  <c r="H76" i="9"/>
  <c r="E76" i="9" s="1"/>
  <c r="G76" i="9"/>
  <c r="F76" i="9"/>
  <c r="B76" i="9"/>
  <c r="H75" i="9"/>
  <c r="G75" i="9"/>
  <c r="F75" i="9"/>
  <c r="E75" i="9"/>
  <c r="B75" i="9" s="1"/>
  <c r="H74" i="9"/>
  <c r="G74" i="9"/>
  <c r="F74" i="9"/>
  <c r="H73" i="9"/>
  <c r="G73" i="9"/>
  <c r="F73" i="9"/>
  <c r="E73" i="9"/>
  <c r="B73" i="9" s="1"/>
  <c r="H72" i="9"/>
  <c r="G72" i="9"/>
  <c r="F72" i="9"/>
  <c r="E72" i="9"/>
  <c r="H71" i="9"/>
  <c r="G71" i="9"/>
  <c r="F71" i="9"/>
  <c r="H70" i="9"/>
  <c r="G70" i="9"/>
  <c r="F70" i="9"/>
  <c r="H69" i="9"/>
  <c r="G69" i="9"/>
  <c r="F69" i="9"/>
  <c r="H68" i="9"/>
  <c r="E68" i="9" s="1"/>
  <c r="B68" i="9" s="1"/>
  <c r="G68" i="9"/>
  <c r="F68" i="9"/>
  <c r="H67" i="9"/>
  <c r="G67" i="9"/>
  <c r="F67" i="9"/>
  <c r="E67" i="9"/>
  <c r="B67" i="9" s="1"/>
  <c r="H66" i="9"/>
  <c r="G66" i="9"/>
  <c r="F66" i="9"/>
  <c r="H65" i="9"/>
  <c r="G65" i="9"/>
  <c r="F65" i="9"/>
  <c r="E65" i="9"/>
  <c r="B65" i="9" s="1"/>
  <c r="H64" i="9"/>
  <c r="G64" i="9"/>
  <c r="F64" i="9"/>
  <c r="E64" i="9"/>
  <c r="H63" i="9"/>
  <c r="G63" i="9"/>
  <c r="E63" i="9" s="1"/>
  <c r="F63" i="9"/>
  <c r="H62" i="9"/>
  <c r="G62" i="9"/>
  <c r="E62" i="9" s="1"/>
  <c r="B62" i="9" s="1"/>
  <c r="F62" i="9"/>
  <c r="H61" i="9"/>
  <c r="G61" i="9"/>
  <c r="E61" i="9" s="1"/>
  <c r="B61" i="9" s="1"/>
  <c r="F61" i="9"/>
  <c r="H60" i="9"/>
  <c r="E60" i="9" s="1"/>
  <c r="G60" i="9"/>
  <c r="F60" i="9"/>
  <c r="B60" i="9"/>
  <c r="H59" i="9"/>
  <c r="E59" i="9" s="1"/>
  <c r="B59" i="9" s="1"/>
  <c r="G59" i="9"/>
  <c r="F59" i="9"/>
  <c r="H58" i="9"/>
  <c r="G58" i="9"/>
  <c r="F58" i="9"/>
  <c r="H57" i="9"/>
  <c r="G57" i="9"/>
  <c r="F57" i="9"/>
  <c r="E57" i="9"/>
  <c r="B57" i="9" s="1"/>
  <c r="H56" i="9"/>
  <c r="G56" i="9"/>
  <c r="F56" i="9"/>
  <c r="E56" i="9"/>
  <c r="H55" i="9"/>
  <c r="G55" i="9"/>
  <c r="E55" i="9" s="1"/>
  <c r="F55" i="9"/>
  <c r="H54" i="9"/>
  <c r="G54" i="9"/>
  <c r="F54" i="9"/>
  <c r="H53" i="9"/>
  <c r="G53" i="9"/>
  <c r="E53" i="9" s="1"/>
  <c r="B53" i="9" s="1"/>
  <c r="F53" i="9"/>
  <c r="H52" i="9"/>
  <c r="E52" i="9" s="1"/>
  <c r="G52" i="9"/>
  <c r="F52" i="9"/>
  <c r="B52" i="9"/>
  <c r="H51" i="9"/>
  <c r="G51" i="9"/>
  <c r="F51" i="9"/>
  <c r="E51" i="9"/>
  <c r="B51" i="9" s="1"/>
  <c r="H50" i="9"/>
  <c r="G50" i="9"/>
  <c r="F50" i="9"/>
  <c r="H49" i="9"/>
  <c r="G49" i="9"/>
  <c r="F49" i="9"/>
  <c r="E49" i="9"/>
  <c r="B49" i="9" s="1"/>
  <c r="H48" i="9"/>
  <c r="G48" i="9"/>
  <c r="F48" i="9"/>
  <c r="E48" i="9"/>
  <c r="H47" i="9"/>
  <c r="G47" i="9"/>
  <c r="E47" i="9" s="1"/>
  <c r="F47" i="9"/>
  <c r="H46" i="9"/>
  <c r="G46" i="9"/>
  <c r="E46" i="9" s="1"/>
  <c r="B46" i="9" s="1"/>
  <c r="F46" i="9"/>
  <c r="H45" i="9"/>
  <c r="G45" i="9"/>
  <c r="F45" i="9"/>
  <c r="H44" i="9"/>
  <c r="E44" i="9" s="1"/>
  <c r="B44" i="9" s="1"/>
  <c r="G44" i="9"/>
  <c r="F44" i="9"/>
  <c r="H43" i="9"/>
  <c r="G43" i="9"/>
  <c r="F43" i="9"/>
  <c r="E43" i="9"/>
  <c r="B43" i="9" s="1"/>
  <c r="H42" i="9"/>
  <c r="G42" i="9"/>
  <c r="F42" i="9"/>
  <c r="H41" i="9"/>
  <c r="E41" i="9" s="1"/>
  <c r="B41" i="9" s="1"/>
  <c r="G41" i="9"/>
  <c r="F41" i="9"/>
  <c r="H40" i="9"/>
  <c r="E40" i="9" s="1"/>
  <c r="G40" i="9"/>
  <c r="F40" i="9"/>
  <c r="H39" i="9"/>
  <c r="G39" i="9"/>
  <c r="E39" i="9" s="1"/>
  <c r="F39" i="9"/>
  <c r="H38" i="9"/>
  <c r="G38" i="9"/>
  <c r="F38" i="9"/>
  <c r="H37" i="9"/>
  <c r="G37" i="9"/>
  <c r="E37" i="9" s="1"/>
  <c r="B37" i="9" s="1"/>
  <c r="F37" i="9"/>
  <c r="H36" i="9"/>
  <c r="E36" i="9" s="1"/>
  <c r="G36" i="9"/>
  <c r="F36" i="9"/>
  <c r="B36" i="9"/>
  <c r="H35" i="9"/>
  <c r="G35" i="9"/>
  <c r="F35" i="9"/>
  <c r="E35" i="9"/>
  <c r="B35" i="9" s="1"/>
  <c r="H34" i="9"/>
  <c r="G34" i="9"/>
  <c r="F34" i="9"/>
  <c r="H33" i="9"/>
  <c r="G33" i="9"/>
  <c r="F33" i="9"/>
  <c r="H32" i="9"/>
  <c r="G32" i="9"/>
  <c r="F32" i="9"/>
  <c r="H31" i="9"/>
  <c r="G31" i="9"/>
  <c r="E31" i="9" s="1"/>
  <c r="F31" i="9"/>
  <c r="H30" i="9"/>
  <c r="G30" i="9"/>
  <c r="E30" i="9" s="1"/>
  <c r="B30" i="9" s="1"/>
  <c r="F30" i="9"/>
  <c r="H29" i="9"/>
  <c r="G29" i="9"/>
  <c r="F29" i="9"/>
  <c r="H28" i="9"/>
  <c r="E28" i="9" s="1"/>
  <c r="B28" i="9" s="1"/>
  <c r="G28" i="9"/>
  <c r="F28" i="9"/>
  <c r="H27" i="9"/>
  <c r="G27" i="9"/>
  <c r="F27" i="9"/>
  <c r="H26" i="9"/>
  <c r="G26" i="9"/>
  <c r="F26" i="9"/>
  <c r="H25" i="9"/>
  <c r="G25" i="9"/>
  <c r="F25" i="9"/>
  <c r="E25" i="9"/>
  <c r="B25" i="9" s="1"/>
  <c r="H24" i="9"/>
  <c r="G24" i="9"/>
  <c r="F24" i="9"/>
  <c r="E24" i="9"/>
  <c r="H23" i="9"/>
  <c r="G23" i="9"/>
  <c r="E23" i="9" s="1"/>
  <c r="F23" i="9"/>
  <c r="H22" i="9"/>
  <c r="G22" i="9"/>
  <c r="F22" i="9"/>
  <c r="F21" i="9"/>
  <c r="I10" i="9"/>
  <c r="F4" i="9"/>
  <c r="O3" i="9"/>
  <c r="G275" i="9" s="1"/>
  <c r="E275" i="9" s="1"/>
  <c r="B275" i="9" s="1"/>
  <c r="I3" i="9"/>
  <c r="G281" i="9" s="1"/>
  <c r="E281" i="9" s="1"/>
  <c r="B281" i="9" s="1"/>
  <c r="H3" i="9"/>
  <c r="G3" i="9"/>
  <c r="D101" i="8"/>
  <c r="I36" i="3" s="1"/>
  <c r="D95" i="8"/>
  <c r="C1570" i="1" s="1"/>
  <c r="G1570" i="1" s="1"/>
  <c r="D90" i="8"/>
  <c r="D85" i="8"/>
  <c r="D80" i="8"/>
  <c r="C1555" i="1" s="1"/>
  <c r="D75" i="8"/>
  <c r="C1550" i="1" s="1"/>
  <c r="D70" i="8"/>
  <c r="D65" i="8"/>
  <c r="D60" i="8"/>
  <c r="D55" i="8"/>
  <c r="D50" i="8"/>
  <c r="D44" i="8"/>
  <c r="D36" i="8"/>
  <c r="C1511" i="1" s="1"/>
  <c r="D26" i="8"/>
  <c r="C1501" i="1" s="1"/>
  <c r="D18" i="8"/>
  <c r="D8" i="8"/>
  <c r="C1483" i="1" s="1"/>
  <c r="E44" i="7"/>
  <c r="D1475" i="1" s="1"/>
  <c r="D44" i="7"/>
  <c r="E39" i="7"/>
  <c r="D39" i="7"/>
  <c r="D38" i="7" s="1"/>
  <c r="C1469" i="1" s="1"/>
  <c r="E30" i="7"/>
  <c r="D1461" i="1" s="1"/>
  <c r="D30" i="7"/>
  <c r="C1461" i="1" s="1"/>
  <c r="E23" i="7"/>
  <c r="D23" i="7"/>
  <c r="E22" i="7"/>
  <c r="D22" i="7"/>
  <c r="C1453" i="1" s="1"/>
  <c r="H1453" i="1" s="1"/>
  <c r="E14" i="7"/>
  <c r="D14" i="7"/>
  <c r="E7" i="7"/>
  <c r="E6" i="7" s="1"/>
  <c r="E5" i="7" s="1"/>
  <c r="D7" i="7"/>
  <c r="F140" i="6"/>
  <c r="F139" i="6"/>
  <c r="F138" i="6"/>
  <c r="F137" i="6"/>
  <c r="F136" i="6"/>
  <c r="F135" i="6"/>
  <c r="F134" i="6"/>
  <c r="F133" i="6"/>
  <c r="F132" i="6"/>
  <c r="F131" i="6"/>
  <c r="E130" i="6"/>
  <c r="E129" i="6" s="1"/>
  <c r="F129" i="6" s="1"/>
  <c r="D130" i="6"/>
  <c r="F130" i="6" s="1"/>
  <c r="D129" i="6"/>
  <c r="F128" i="6"/>
  <c r="F127" i="6"/>
  <c r="F126" i="6"/>
  <c r="F125" i="6"/>
  <c r="F124" i="6"/>
  <c r="F123" i="6"/>
  <c r="E122" i="6"/>
  <c r="D122" i="6"/>
  <c r="F122" i="6" s="1"/>
  <c r="F121" i="6"/>
  <c r="F120" i="6"/>
  <c r="F119" i="6"/>
  <c r="F118" i="6"/>
  <c r="E118" i="6"/>
  <c r="E114" i="6" s="1"/>
  <c r="I27" i="3" s="1"/>
  <c r="D118" i="6"/>
  <c r="F117" i="6"/>
  <c r="F116" i="6"/>
  <c r="F115" i="6"/>
  <c r="E115" i="6"/>
  <c r="D115" i="6"/>
  <c r="D114" i="6" s="1"/>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E89" i="6" s="1"/>
  <c r="F89" i="6" s="1"/>
  <c r="D90" i="6"/>
  <c r="D89" i="6"/>
  <c r="F88" i="6"/>
  <c r="F87" i="6"/>
  <c r="F86" i="6"/>
  <c r="F85" i="6"/>
  <c r="F84" i="6"/>
  <c r="F83" i="6"/>
  <c r="E82" i="6"/>
  <c r="F82" i="6" s="1"/>
  <c r="D82" i="6"/>
  <c r="F81" i="6"/>
  <c r="F80" i="6"/>
  <c r="F79" i="6"/>
  <c r="F78" i="6"/>
  <c r="F77" i="6"/>
  <c r="F76" i="6"/>
  <c r="E75" i="6"/>
  <c r="D75" i="6"/>
  <c r="F74" i="6"/>
  <c r="F73" i="6"/>
  <c r="F72" i="6"/>
  <c r="F71" i="6"/>
  <c r="F70" i="6"/>
  <c r="F69" i="6"/>
  <c r="F68" i="6"/>
  <c r="F67" i="6"/>
  <c r="F66" i="6"/>
  <c r="E66" i="6"/>
  <c r="D66" i="6"/>
  <c r="F65" i="6"/>
  <c r="F64" i="6"/>
  <c r="F63" i="6"/>
  <c r="F62" i="6"/>
  <c r="E61" i="6"/>
  <c r="F61" i="6" s="1"/>
  <c r="D61" i="6"/>
  <c r="F60" i="6"/>
  <c r="F59" i="6"/>
  <c r="F58" i="6"/>
  <c r="F57" i="6"/>
  <c r="F56" i="6"/>
  <c r="F55" i="6"/>
  <c r="E54" i="6"/>
  <c r="F54" i="6" s="1"/>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D1157" i="1" s="1"/>
  <c r="H1157" i="1" s="1"/>
  <c r="D180" i="5"/>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E146" i="5"/>
  <c r="D146" i="5"/>
  <c r="F146" i="5" s="1"/>
  <c r="F145" i="5"/>
  <c r="F144" i="5"/>
  <c r="F143" i="5"/>
  <c r="F142" i="5"/>
  <c r="E142" i="5"/>
  <c r="D142" i="5"/>
  <c r="F141" i="5"/>
  <c r="F140" i="5"/>
  <c r="F139" i="5"/>
  <c r="F138" i="5"/>
  <c r="F137" i="5"/>
  <c r="F136" i="5"/>
  <c r="E135" i="5"/>
  <c r="D135" i="5"/>
  <c r="D134" i="5" s="1"/>
  <c r="E134" i="5"/>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F87" i="5"/>
  <c r="D87" i="5"/>
  <c r="F86" i="5"/>
  <c r="F85" i="5"/>
  <c r="F84" i="5"/>
  <c r="F83" i="5"/>
  <c r="F82" i="5"/>
  <c r="F81" i="5"/>
  <c r="F80" i="5"/>
  <c r="E79" i="5"/>
  <c r="D79" i="5"/>
  <c r="E78" i="5"/>
  <c r="D1056" i="1" s="1"/>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H997" i="1" s="1"/>
  <c r="D19" i="5"/>
  <c r="F19" i="5" s="1"/>
  <c r="F18" i="5"/>
  <c r="F17" i="5"/>
  <c r="F16" i="5"/>
  <c r="F15" i="5"/>
  <c r="F14" i="5"/>
  <c r="E13" i="5"/>
  <c r="D13" i="5"/>
  <c r="D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E625" i="4" s="1"/>
  <c r="E528" i="4" s="1"/>
  <c r="D522"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F417" i="4"/>
  <c r="E417" i="4"/>
  <c r="D417" i="4"/>
  <c r="D644" i="4" s="1"/>
  <c r="F644" i="4" s="1"/>
  <c r="E416" i="4"/>
  <c r="D411" i="1" s="1"/>
  <c r="H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46" i="1" s="1"/>
  <c r="D356" i="4"/>
  <c r="F356" i="4" s="1"/>
  <c r="F355" i="4"/>
  <c r="F354" i="4"/>
  <c r="F353" i="4"/>
  <c r="F352" i="4"/>
  <c r="E352" i="4"/>
  <c r="D352" i="4"/>
  <c r="F349" i="4"/>
  <c r="E348" i="4"/>
  <c r="D348" i="4"/>
  <c r="F347" i="4"/>
  <c r="F346" i="4"/>
  <c r="F345" i="4"/>
  <c r="E345" i="4"/>
  <c r="E344" i="4" s="1"/>
  <c r="D345"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F268" i="4" s="1"/>
  <c r="D268" i="4"/>
  <c r="F267" i="4"/>
  <c r="F266" i="4"/>
  <c r="F265" i="4"/>
  <c r="E264" i="4"/>
  <c r="D264" i="4"/>
  <c r="F264" i="4" s="1"/>
  <c r="D263" i="4"/>
  <c r="F262" i="4"/>
  <c r="F261" i="4"/>
  <c r="F260" i="4"/>
  <c r="F259" i="4"/>
  <c r="E259" i="4"/>
  <c r="D259" i="4"/>
  <c r="F258" i="4"/>
  <c r="F257" i="4"/>
  <c r="F256" i="4"/>
  <c r="F255" i="4"/>
  <c r="F254" i="4"/>
  <c r="F253" i="4"/>
  <c r="E253" i="4"/>
  <c r="D253" i="4"/>
  <c r="D252" i="4" s="1"/>
  <c r="E252" i="4"/>
  <c r="D248" i="1" s="1"/>
  <c r="F251" i="4"/>
  <c r="F250" i="4"/>
  <c r="F249" i="4"/>
  <c r="F248" i="4"/>
  <c r="E247" i="4"/>
  <c r="D247" i="4"/>
  <c r="F247" i="4" s="1"/>
  <c r="F246" i="4"/>
  <c r="F245" i="4"/>
  <c r="F244" i="4"/>
  <c r="E244" i="4"/>
  <c r="D244" i="4"/>
  <c r="F243" i="4"/>
  <c r="F242" i="4"/>
  <c r="F241" i="4"/>
  <c r="E240" i="4"/>
  <c r="D236" i="1" s="1"/>
  <c r="D240" i="4"/>
  <c r="F239" i="4"/>
  <c r="F238" i="4"/>
  <c r="F237" i="4"/>
  <c r="F236" i="4"/>
  <c r="E236" i="4"/>
  <c r="D236" i="4"/>
  <c r="F235" i="4"/>
  <c r="F234" i="4"/>
  <c r="F233" i="4"/>
  <c r="F232" i="4"/>
  <c r="E231" i="4"/>
  <c r="D231" i="4"/>
  <c r="F230" i="4"/>
  <c r="F229" i="4"/>
  <c r="F228" i="4"/>
  <c r="E228" i="4"/>
  <c r="D228" i="4"/>
  <c r="F227" i="4"/>
  <c r="F226" i="4"/>
  <c r="F225" i="4"/>
  <c r="E225" i="4"/>
  <c r="D225" i="4"/>
  <c r="D224" i="4" s="1"/>
  <c r="F223" i="4"/>
  <c r="F222" i="4"/>
  <c r="F221" i="4"/>
  <c r="F220" i="4"/>
  <c r="E219" i="4"/>
  <c r="D219" i="4"/>
  <c r="F219" i="4" s="1"/>
  <c r="F218" i="4"/>
  <c r="F217" i="4"/>
  <c r="E216" i="4"/>
  <c r="F216" i="4" s="1"/>
  <c r="D216" i="4"/>
  <c r="E215" i="4"/>
  <c r="D211" i="1" s="1"/>
  <c r="D215" i="4"/>
  <c r="F214" i="4"/>
  <c r="F213" i="4"/>
  <c r="F212" i="4"/>
  <c r="F211" i="4"/>
  <c r="E210" i="4"/>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E124" i="4" s="1"/>
  <c r="D120" i="1" s="1"/>
  <c r="D125" i="4"/>
  <c r="D124" i="4"/>
  <c r="F123" i="4"/>
  <c r="F122" i="4"/>
  <c r="F121" i="4"/>
  <c r="E120" i="4"/>
  <c r="F120" i="4" s="1"/>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D82" i="4" s="1"/>
  <c r="F81" i="4"/>
  <c r="F80" i="4"/>
  <c r="F79" i="4"/>
  <c r="F78" i="4"/>
  <c r="E77" i="4"/>
  <c r="D77" i="4"/>
  <c r="F77" i="4" s="1"/>
  <c r="F76" i="4"/>
  <c r="F75" i="4"/>
  <c r="E74" i="4"/>
  <c r="F74" i="4" s="1"/>
  <c r="D74" i="4"/>
  <c r="F73" i="4"/>
  <c r="F72" i="4"/>
  <c r="F71" i="4"/>
  <c r="E71" i="4"/>
  <c r="D71" i="4"/>
  <c r="F70" i="4"/>
  <c r="F69" i="4"/>
  <c r="E68" i="4"/>
  <c r="D68" i="4"/>
  <c r="F67" i="4"/>
  <c r="F66" i="4"/>
  <c r="E65" i="4"/>
  <c r="D65" i="4"/>
  <c r="F65" i="4" s="1"/>
  <c r="F64" i="4"/>
  <c r="F63" i="4"/>
  <c r="E62" i="4"/>
  <c r="F62" i="4" s="1"/>
  <c r="D62" i="4"/>
  <c r="F61" i="4"/>
  <c r="F60" i="4"/>
  <c r="E59" i="4"/>
  <c r="D55" i="1" s="1"/>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G36" i="3"/>
  <c r="B36" i="3"/>
  <c r="G35" i="3"/>
  <c r="B35" i="3"/>
  <c r="G34" i="3"/>
  <c r="B34" i="3"/>
  <c r="I33" i="3"/>
  <c r="G33" i="3"/>
  <c r="B33" i="3"/>
  <c r="H32" i="3"/>
  <c r="G32" i="3"/>
  <c r="B32" i="3"/>
  <c r="G31" i="3"/>
  <c r="B31" i="3"/>
  <c r="I30" i="3"/>
  <c r="H30" i="3"/>
  <c r="G30" i="3"/>
  <c r="B30" i="3"/>
  <c r="I29" i="3"/>
  <c r="G29" i="3"/>
  <c r="B29" i="3"/>
  <c r="G28" i="3"/>
  <c r="B28" i="3"/>
  <c r="H27" i="3"/>
  <c r="G27" i="3"/>
  <c r="B27" i="3"/>
  <c r="I26" i="3"/>
  <c r="H26" i="3"/>
  <c r="G26" i="3"/>
  <c r="B26" i="3"/>
  <c r="G25" i="3"/>
  <c r="B25" i="3"/>
  <c r="H24" i="3"/>
  <c r="G24" i="3"/>
  <c r="B24" i="3"/>
  <c r="G23" i="3"/>
  <c r="B23" i="3"/>
  <c r="G22" i="3"/>
  <c r="B22" i="3"/>
  <c r="G21" i="3"/>
  <c r="B21" i="3"/>
  <c r="H20" i="3"/>
  <c r="G20" i="3"/>
  <c r="B20" i="3"/>
  <c r="G19" i="3"/>
  <c r="B19" i="3"/>
  <c r="G18" i="3"/>
  <c r="B18" i="3"/>
  <c r="G17" i="3"/>
  <c r="B17" i="3"/>
  <c r="G16" i="3"/>
  <c r="B16" i="3"/>
  <c r="H10" i="3" a="1"/>
  <c r="H10" i="3" s="1"/>
  <c r="L3" i="9" s="1"/>
  <c r="C1580" i="1"/>
  <c r="C1579" i="1"/>
  <c r="H1579" i="1" s="1"/>
  <c r="C1578" i="1"/>
  <c r="G1578" i="1" s="1"/>
  <c r="H1577" i="1"/>
  <c r="G1577" i="1"/>
  <c r="C1577" i="1"/>
  <c r="C1576" i="1"/>
  <c r="G1575" i="1"/>
  <c r="C1575" i="1"/>
  <c r="H1575" i="1" s="1"/>
  <c r="C1574" i="1"/>
  <c r="G1574" i="1" s="1"/>
  <c r="H1573" i="1"/>
  <c r="G1573" i="1"/>
  <c r="C1573" i="1"/>
  <c r="C1572" i="1"/>
  <c r="G1571" i="1"/>
  <c r="C1571" i="1"/>
  <c r="H1571" i="1" s="1"/>
  <c r="H1569" i="1"/>
  <c r="G1569" i="1"/>
  <c r="C1569" i="1"/>
  <c r="C1568" i="1"/>
  <c r="G1567" i="1"/>
  <c r="C1567" i="1"/>
  <c r="H1567" i="1" s="1"/>
  <c r="C1566" i="1"/>
  <c r="G1566" i="1" s="1"/>
  <c r="C1565" i="1"/>
  <c r="G1565" i="1" s="1"/>
  <c r="C1564" i="1"/>
  <c r="G1563" i="1"/>
  <c r="C1563" i="1"/>
  <c r="H1563" i="1" s="1"/>
  <c r="H1562" i="1"/>
  <c r="C1562" i="1"/>
  <c r="G1562" i="1" s="1"/>
  <c r="H1561" i="1"/>
  <c r="G1561" i="1"/>
  <c r="C1561" i="1"/>
  <c r="C1560" i="1"/>
  <c r="G1559" i="1"/>
  <c r="C1559" i="1"/>
  <c r="H1559" i="1" s="1"/>
  <c r="C1558" i="1"/>
  <c r="G1558" i="1" s="1"/>
  <c r="C1557" i="1"/>
  <c r="G1557" i="1" s="1"/>
  <c r="C1556" i="1"/>
  <c r="C1554" i="1"/>
  <c r="G1554" i="1" s="1"/>
  <c r="C1553" i="1"/>
  <c r="G1553" i="1" s="1"/>
  <c r="C1552" i="1"/>
  <c r="C1551" i="1"/>
  <c r="H1551" i="1" s="1"/>
  <c r="H1549" i="1"/>
  <c r="G1549" i="1"/>
  <c r="C1549" i="1"/>
  <c r="C1548" i="1"/>
  <c r="G1547" i="1"/>
  <c r="C1547" i="1"/>
  <c r="H1547" i="1" s="1"/>
  <c r="H1546" i="1"/>
  <c r="C1546" i="1"/>
  <c r="G1546" i="1" s="1"/>
  <c r="H1545" i="1"/>
  <c r="G1545" i="1"/>
  <c r="C1545" i="1"/>
  <c r="C1544" i="1"/>
  <c r="G1543" i="1"/>
  <c r="C1543" i="1"/>
  <c r="H1543" i="1" s="1"/>
  <c r="H1542" i="1"/>
  <c r="C1542" i="1"/>
  <c r="G1542" i="1" s="1"/>
  <c r="H1541" i="1"/>
  <c r="G1541" i="1"/>
  <c r="C1541" i="1"/>
  <c r="C1540" i="1"/>
  <c r="C1539" i="1"/>
  <c r="H1539" i="1" s="1"/>
  <c r="H1538" i="1"/>
  <c r="C1538" i="1"/>
  <c r="G1538" i="1" s="1"/>
  <c r="H1537" i="1"/>
  <c r="G1537" i="1"/>
  <c r="C1537" i="1"/>
  <c r="C1536" i="1"/>
  <c r="C1535" i="1"/>
  <c r="C1534" i="1"/>
  <c r="G1534" i="1" s="1"/>
  <c r="C1533" i="1"/>
  <c r="G1533" i="1" s="1"/>
  <c r="C1532" i="1"/>
  <c r="C1531" i="1"/>
  <c r="H1529" i="1"/>
  <c r="G1529" i="1"/>
  <c r="C1529" i="1"/>
  <c r="C1528" i="1"/>
  <c r="C1527" i="1"/>
  <c r="H1526" i="1"/>
  <c r="C1526" i="1"/>
  <c r="G1526" i="1" s="1"/>
  <c r="H1525" i="1"/>
  <c r="G1525" i="1"/>
  <c r="C1525" i="1"/>
  <c r="C1523" i="1"/>
  <c r="H1522" i="1"/>
  <c r="C1522" i="1"/>
  <c r="G1522" i="1" s="1"/>
  <c r="H1521" i="1"/>
  <c r="G1521" i="1"/>
  <c r="C1521" i="1"/>
  <c r="C1520" i="1"/>
  <c r="C1519" i="1"/>
  <c r="G1516" i="1"/>
  <c r="C1516" i="1"/>
  <c r="H1516" i="1" s="1"/>
  <c r="C1515" i="1"/>
  <c r="H1514" i="1"/>
  <c r="C1514" i="1"/>
  <c r="G1514" i="1" s="1"/>
  <c r="H1513" i="1"/>
  <c r="G1513" i="1"/>
  <c r="C1513" i="1"/>
  <c r="G1512" i="1"/>
  <c r="C1512" i="1"/>
  <c r="H1512" i="1" s="1"/>
  <c r="C1510" i="1"/>
  <c r="G1510" i="1" s="1"/>
  <c r="C1509" i="1"/>
  <c r="H1509" i="1" s="1"/>
  <c r="G1508" i="1"/>
  <c r="C1508" i="1"/>
  <c r="H1508" i="1" s="1"/>
  <c r="C1507" i="1"/>
  <c r="H1506" i="1"/>
  <c r="C1506" i="1"/>
  <c r="G1506" i="1" s="1"/>
  <c r="C1505" i="1"/>
  <c r="H1505" i="1" s="1"/>
  <c r="G1504" i="1"/>
  <c r="C1504" i="1"/>
  <c r="H1504" i="1" s="1"/>
  <c r="C1503" i="1"/>
  <c r="C1502" i="1"/>
  <c r="G1502" i="1" s="1"/>
  <c r="G1500" i="1"/>
  <c r="C1500" i="1"/>
  <c r="H1500" i="1" s="1"/>
  <c r="C1498" i="1"/>
  <c r="G1498" i="1" s="1"/>
  <c r="C1497" i="1"/>
  <c r="H1497" i="1" s="1"/>
  <c r="G1496" i="1"/>
  <c r="C1496" i="1"/>
  <c r="H1496" i="1" s="1"/>
  <c r="C1495" i="1"/>
  <c r="H1494" i="1"/>
  <c r="C1494" i="1"/>
  <c r="G1494" i="1" s="1"/>
  <c r="C1493" i="1"/>
  <c r="H1493" i="1" s="1"/>
  <c r="G1492" i="1"/>
  <c r="C1492" i="1"/>
  <c r="H1492" i="1" s="1"/>
  <c r="C1491" i="1"/>
  <c r="C1490" i="1"/>
  <c r="G1490" i="1" s="1"/>
  <c r="C1489" i="1"/>
  <c r="H1489" i="1" s="1"/>
  <c r="G1488" i="1"/>
  <c r="C1488" i="1"/>
  <c r="H1488" i="1" s="1"/>
  <c r="C1487" i="1"/>
  <c r="C1486" i="1"/>
  <c r="G1486" i="1" s="1"/>
  <c r="C1485" i="1"/>
  <c r="H1485" i="1" s="1"/>
  <c r="G1484" i="1"/>
  <c r="C1484" i="1"/>
  <c r="H1484" i="1" s="1"/>
  <c r="H1482" i="1"/>
  <c r="C1482" i="1"/>
  <c r="G1482" i="1" s="1"/>
  <c r="G1480" i="1"/>
  <c r="C1480" i="1"/>
  <c r="H1480" i="1" s="1"/>
  <c r="H1479" i="1"/>
  <c r="G1479" i="1"/>
  <c r="I1479" i="1" s="1"/>
  <c r="D1479" i="1"/>
  <c r="C1479" i="1"/>
  <c r="J1479" i="1" s="1"/>
  <c r="D1478" i="1"/>
  <c r="C1478" i="1"/>
  <c r="J1478" i="1" s="1"/>
  <c r="H1477" i="1"/>
  <c r="G1477" i="1"/>
  <c r="I1477" i="1" s="1"/>
  <c r="D1477" i="1"/>
  <c r="C1477" i="1"/>
  <c r="J1477" i="1" s="1"/>
  <c r="D1476" i="1"/>
  <c r="C1476" i="1"/>
  <c r="C1475" i="1"/>
  <c r="H1474" i="1"/>
  <c r="G1474" i="1"/>
  <c r="D1474" i="1"/>
  <c r="C1474" i="1"/>
  <c r="J1474" i="1" s="1"/>
  <c r="J1473" i="1"/>
  <c r="D1473" i="1"/>
  <c r="C1473" i="1"/>
  <c r="H1472" i="1"/>
  <c r="G1472" i="1"/>
  <c r="D1472" i="1"/>
  <c r="C1472" i="1"/>
  <c r="J1472" i="1" s="1"/>
  <c r="J1471" i="1"/>
  <c r="D1471" i="1"/>
  <c r="C1471" i="1"/>
  <c r="D1470" i="1"/>
  <c r="C1470" i="1"/>
  <c r="H1468" i="1"/>
  <c r="G1468" i="1"/>
  <c r="D1468" i="1"/>
  <c r="C1468" i="1"/>
  <c r="J1468" i="1" s="1"/>
  <c r="D1467" i="1"/>
  <c r="C1467" i="1"/>
  <c r="H1466" i="1"/>
  <c r="G1466" i="1"/>
  <c r="D1466" i="1"/>
  <c r="C1466" i="1"/>
  <c r="J1466" i="1" s="1"/>
  <c r="D1465" i="1"/>
  <c r="C1465" i="1"/>
  <c r="H1464" i="1"/>
  <c r="G1464" i="1"/>
  <c r="D1464" i="1"/>
  <c r="C1464" i="1"/>
  <c r="J1464" i="1" s="1"/>
  <c r="J1463" i="1"/>
  <c r="D1463" i="1"/>
  <c r="C1463" i="1"/>
  <c r="H1462" i="1"/>
  <c r="G1462" i="1"/>
  <c r="D1462" i="1"/>
  <c r="C1462" i="1"/>
  <c r="J1462" i="1" s="1"/>
  <c r="J1460" i="1"/>
  <c r="D1460" i="1"/>
  <c r="C1460" i="1"/>
  <c r="H1459" i="1"/>
  <c r="G1459" i="1"/>
  <c r="I1459" i="1" s="1"/>
  <c r="D1459" i="1"/>
  <c r="C1459" i="1"/>
  <c r="J1459" i="1" s="1"/>
  <c r="J1458" i="1"/>
  <c r="D1458" i="1"/>
  <c r="C1458" i="1"/>
  <c r="H1457" i="1"/>
  <c r="G1457" i="1"/>
  <c r="I1457" i="1" s="1"/>
  <c r="D1457" i="1"/>
  <c r="C1457" i="1"/>
  <c r="J1457" i="1" s="1"/>
  <c r="J1456" i="1"/>
  <c r="D1456" i="1"/>
  <c r="C1456" i="1"/>
  <c r="H1455" i="1"/>
  <c r="G1455" i="1"/>
  <c r="I1455" i="1" s="1"/>
  <c r="D1455" i="1"/>
  <c r="C1455" i="1"/>
  <c r="J1455" i="1" s="1"/>
  <c r="H1454" i="1"/>
  <c r="G1454" i="1"/>
  <c r="D1454" i="1"/>
  <c r="C1454" i="1"/>
  <c r="D1453" i="1"/>
  <c r="D1452" i="1"/>
  <c r="C1452" i="1"/>
  <c r="J1452" i="1" s="1"/>
  <c r="H1451" i="1"/>
  <c r="G1451" i="1"/>
  <c r="I1451" i="1" s="1"/>
  <c r="D1451" i="1"/>
  <c r="C1451" i="1"/>
  <c r="J1451" i="1" s="1"/>
  <c r="D1450" i="1"/>
  <c r="C1450" i="1"/>
  <c r="J1450" i="1" s="1"/>
  <c r="H1449" i="1"/>
  <c r="G1449" i="1"/>
  <c r="I1449" i="1" s="1"/>
  <c r="D1449" i="1"/>
  <c r="C1449" i="1"/>
  <c r="J1449" i="1" s="1"/>
  <c r="D1448" i="1"/>
  <c r="C1448" i="1"/>
  <c r="H1447" i="1"/>
  <c r="G1447" i="1"/>
  <c r="I1447" i="1" s="1"/>
  <c r="D1447" i="1"/>
  <c r="C1447" i="1"/>
  <c r="J1447" i="1" s="1"/>
  <c r="D1446" i="1"/>
  <c r="C1446" i="1"/>
  <c r="J1446" i="1" s="1"/>
  <c r="D1445" i="1"/>
  <c r="C1445" i="1"/>
  <c r="J1445" i="1" s="1"/>
  <c r="D1444" i="1"/>
  <c r="C1444" i="1"/>
  <c r="D1443" i="1"/>
  <c r="C1443" i="1"/>
  <c r="D1442" i="1"/>
  <c r="C1442" i="1"/>
  <c r="D1441" i="1"/>
  <c r="C1441" i="1"/>
  <c r="D1440" i="1"/>
  <c r="C1440" i="1"/>
  <c r="D1439" i="1"/>
  <c r="C1439" i="1"/>
  <c r="D1438" i="1"/>
  <c r="D1437" i="1"/>
  <c r="D1436" i="1"/>
  <c r="G1434" i="1"/>
  <c r="D1434" i="1"/>
  <c r="H1434" i="1" s="1"/>
  <c r="C1434" i="1"/>
  <c r="G1433" i="1"/>
  <c r="D1433" i="1"/>
  <c r="H1433" i="1" s="1"/>
  <c r="C1433" i="1"/>
  <c r="D1432" i="1"/>
  <c r="C1432" i="1"/>
  <c r="D1431" i="1"/>
  <c r="C1431" i="1"/>
  <c r="G1430" i="1"/>
  <c r="D1430" i="1"/>
  <c r="H1430" i="1" s="1"/>
  <c r="C1430" i="1"/>
  <c r="G1429" i="1"/>
  <c r="D1429" i="1"/>
  <c r="H1429" i="1" s="1"/>
  <c r="C1429" i="1"/>
  <c r="D1428" i="1"/>
  <c r="H1428" i="1" s="1"/>
  <c r="C1428" i="1"/>
  <c r="D1427" i="1"/>
  <c r="C1427" i="1"/>
  <c r="G1426" i="1"/>
  <c r="D1426" i="1"/>
  <c r="H1426" i="1" s="1"/>
  <c r="C1426" i="1"/>
  <c r="G1425" i="1"/>
  <c r="D1425" i="1"/>
  <c r="H1425" i="1" s="1"/>
  <c r="C1425" i="1"/>
  <c r="D1424" i="1"/>
  <c r="H1424" i="1" s="1"/>
  <c r="C1424" i="1"/>
  <c r="D1423" i="1"/>
  <c r="C1423" i="1"/>
  <c r="G1422" i="1"/>
  <c r="D1422" i="1"/>
  <c r="H1422" i="1" s="1"/>
  <c r="C1422" i="1"/>
  <c r="G1421" i="1"/>
  <c r="D1421" i="1"/>
  <c r="H1421" i="1" s="1"/>
  <c r="C1421" i="1"/>
  <c r="G1420" i="1"/>
  <c r="D1420" i="1"/>
  <c r="H1420" i="1" s="1"/>
  <c r="C1420" i="1"/>
  <c r="D1419" i="1"/>
  <c r="C1419" i="1"/>
  <c r="G1418" i="1"/>
  <c r="D1418" i="1"/>
  <c r="H1418" i="1" s="1"/>
  <c r="C1418" i="1"/>
  <c r="G1417" i="1"/>
  <c r="D1417" i="1"/>
  <c r="H1417" i="1" s="1"/>
  <c r="C1417" i="1"/>
  <c r="D1416" i="1"/>
  <c r="C1416" i="1"/>
  <c r="D1415" i="1"/>
  <c r="C1415" i="1"/>
  <c r="G1414" i="1"/>
  <c r="D1414" i="1"/>
  <c r="H1414" i="1" s="1"/>
  <c r="C1414" i="1"/>
  <c r="G1413" i="1"/>
  <c r="D1413" i="1"/>
  <c r="H1413" i="1" s="1"/>
  <c r="C1413" i="1"/>
  <c r="D1412" i="1"/>
  <c r="H1412" i="1" s="1"/>
  <c r="C1412" i="1"/>
  <c r="D1411" i="1"/>
  <c r="C1411" i="1"/>
  <c r="G1410" i="1"/>
  <c r="D1410" i="1"/>
  <c r="H1410" i="1" s="1"/>
  <c r="C1410" i="1"/>
  <c r="G1409" i="1"/>
  <c r="D1409" i="1"/>
  <c r="H1409" i="1" s="1"/>
  <c r="C1409" i="1"/>
  <c r="C1408" i="1"/>
  <c r="D1407" i="1"/>
  <c r="C1407" i="1"/>
  <c r="D1406" i="1"/>
  <c r="H1406" i="1" s="1"/>
  <c r="C1406" i="1"/>
  <c r="G1405" i="1"/>
  <c r="D1405" i="1"/>
  <c r="H1405" i="1" s="1"/>
  <c r="C1405" i="1"/>
  <c r="G1404" i="1"/>
  <c r="D1404" i="1"/>
  <c r="H1404" i="1" s="1"/>
  <c r="C1404" i="1"/>
  <c r="D1403" i="1"/>
  <c r="C1403" i="1"/>
  <c r="D1402" i="1"/>
  <c r="H1402" i="1" s="1"/>
  <c r="C1402" i="1"/>
  <c r="C1401" i="1"/>
  <c r="D1400" i="1"/>
  <c r="C1400" i="1"/>
  <c r="D1399" i="1"/>
  <c r="C1399" i="1"/>
  <c r="G1398" i="1"/>
  <c r="D1398" i="1"/>
  <c r="H1398" i="1" s="1"/>
  <c r="C1398" i="1"/>
  <c r="G1397" i="1"/>
  <c r="D1397" i="1"/>
  <c r="H1397" i="1" s="1"/>
  <c r="C1397" i="1"/>
  <c r="D1396" i="1"/>
  <c r="H1396" i="1" s="1"/>
  <c r="C1396" i="1"/>
  <c r="D1395" i="1"/>
  <c r="H1395" i="1" s="1"/>
  <c r="C1395" i="1"/>
  <c r="G1394" i="1"/>
  <c r="D1394" i="1"/>
  <c r="H1394" i="1" s="1"/>
  <c r="C1394" i="1"/>
  <c r="D1393" i="1"/>
  <c r="C1393" i="1"/>
  <c r="D1392" i="1"/>
  <c r="H1392" i="1" s="1"/>
  <c r="C1392" i="1"/>
  <c r="D1391" i="1"/>
  <c r="H1391" i="1" s="1"/>
  <c r="C1391" i="1"/>
  <c r="G1390" i="1"/>
  <c r="D1390" i="1"/>
  <c r="H1390" i="1" s="1"/>
  <c r="C1390" i="1"/>
  <c r="D1389" i="1"/>
  <c r="C1389" i="1"/>
  <c r="D1388" i="1"/>
  <c r="H1388" i="1" s="1"/>
  <c r="C1388" i="1"/>
  <c r="D1387" i="1"/>
  <c r="H1387" i="1" s="1"/>
  <c r="C1387" i="1"/>
  <c r="G1386" i="1"/>
  <c r="D1386" i="1"/>
  <c r="H1386" i="1" s="1"/>
  <c r="C1386" i="1"/>
  <c r="D1385" i="1"/>
  <c r="C1385" i="1"/>
  <c r="D1384" i="1"/>
  <c r="H1384" i="1" s="1"/>
  <c r="C1384" i="1"/>
  <c r="D1383" i="1"/>
  <c r="H1383" i="1" s="1"/>
  <c r="C1383" i="1"/>
  <c r="G1382" i="1"/>
  <c r="D1382" i="1"/>
  <c r="H1382" i="1" s="1"/>
  <c r="C1382" i="1"/>
  <c r="D1381" i="1"/>
  <c r="C1381" i="1"/>
  <c r="D1380" i="1"/>
  <c r="H1380" i="1" s="1"/>
  <c r="C1380" i="1"/>
  <c r="D1379" i="1"/>
  <c r="H1379" i="1" s="1"/>
  <c r="C1379" i="1"/>
  <c r="D1378" i="1"/>
  <c r="H1378" i="1" s="1"/>
  <c r="C1378" i="1"/>
  <c r="D1377" i="1"/>
  <c r="C1377" i="1"/>
  <c r="C1376" i="1"/>
  <c r="D1375" i="1"/>
  <c r="H1375" i="1" s="1"/>
  <c r="C1375" i="1"/>
  <c r="G1374" i="1"/>
  <c r="D1374" i="1"/>
  <c r="H1374" i="1" s="1"/>
  <c r="C1374" i="1"/>
  <c r="D1373" i="1"/>
  <c r="C1373" i="1"/>
  <c r="D1372" i="1"/>
  <c r="H1372" i="1" s="1"/>
  <c r="C1372" i="1"/>
  <c r="D1371" i="1"/>
  <c r="H1371" i="1" s="1"/>
  <c r="C1371" i="1"/>
  <c r="D1370" i="1"/>
  <c r="H1370" i="1" s="1"/>
  <c r="C1370" i="1"/>
  <c r="D1369" i="1"/>
  <c r="C1369" i="1"/>
  <c r="D1368" i="1"/>
  <c r="H1368" i="1" s="1"/>
  <c r="C1368" i="1"/>
  <c r="D1367" i="1"/>
  <c r="H1367" i="1" s="1"/>
  <c r="C1367" i="1"/>
  <c r="G1366" i="1"/>
  <c r="D1366" i="1"/>
  <c r="H1366" i="1" s="1"/>
  <c r="C1366" i="1"/>
  <c r="D1365" i="1"/>
  <c r="C1365" i="1"/>
  <c r="D1364" i="1"/>
  <c r="H1364" i="1" s="1"/>
  <c r="C1364" i="1"/>
  <c r="D1363" i="1"/>
  <c r="H1363" i="1" s="1"/>
  <c r="C1363" i="1"/>
  <c r="G1362" i="1"/>
  <c r="D1362" i="1"/>
  <c r="H1362" i="1" s="1"/>
  <c r="C1362" i="1"/>
  <c r="D1361" i="1"/>
  <c r="C1361" i="1"/>
  <c r="D1360" i="1"/>
  <c r="H1360" i="1" s="1"/>
  <c r="C1360" i="1"/>
  <c r="D1359" i="1"/>
  <c r="H1359" i="1" s="1"/>
  <c r="C1359" i="1"/>
  <c r="D1358" i="1"/>
  <c r="H1358" i="1" s="1"/>
  <c r="C1358" i="1"/>
  <c r="D1357" i="1"/>
  <c r="C1357" i="1"/>
  <c r="D1356" i="1"/>
  <c r="H1356" i="1" s="1"/>
  <c r="C1356" i="1"/>
  <c r="D1355" i="1"/>
  <c r="H1355" i="1" s="1"/>
  <c r="C1355" i="1"/>
  <c r="G1354" i="1"/>
  <c r="D1354" i="1"/>
  <c r="H1354" i="1" s="1"/>
  <c r="C1354" i="1"/>
  <c r="D1353" i="1"/>
  <c r="C1353" i="1"/>
  <c r="D1352" i="1"/>
  <c r="H1352" i="1" s="1"/>
  <c r="C1352" i="1"/>
  <c r="D1351" i="1"/>
  <c r="H1351" i="1" s="1"/>
  <c r="C1351" i="1"/>
  <c r="G1350" i="1"/>
  <c r="D1350" i="1"/>
  <c r="H1350" i="1" s="1"/>
  <c r="C1350" i="1"/>
  <c r="D1349" i="1"/>
  <c r="C1349" i="1"/>
  <c r="D1348" i="1"/>
  <c r="H1348" i="1" s="1"/>
  <c r="C1348" i="1"/>
  <c r="D1347" i="1"/>
  <c r="H1347" i="1" s="1"/>
  <c r="C1347" i="1"/>
  <c r="G1346" i="1"/>
  <c r="D1346" i="1"/>
  <c r="H1346" i="1" s="1"/>
  <c r="C1346" i="1"/>
  <c r="D1345" i="1"/>
  <c r="C1345" i="1"/>
  <c r="D1344" i="1"/>
  <c r="H1344" i="1" s="1"/>
  <c r="C1344" i="1"/>
  <c r="D1343" i="1"/>
  <c r="H1343" i="1" s="1"/>
  <c r="C1343" i="1"/>
  <c r="G1342" i="1"/>
  <c r="D1342" i="1"/>
  <c r="H1342" i="1" s="1"/>
  <c r="C1342" i="1"/>
  <c r="D1341" i="1"/>
  <c r="C1341" i="1"/>
  <c r="D1340" i="1"/>
  <c r="H1340" i="1" s="1"/>
  <c r="C1340" i="1"/>
  <c r="D1339" i="1"/>
  <c r="H1339" i="1" s="1"/>
  <c r="C1339" i="1"/>
  <c r="G1338" i="1"/>
  <c r="D1338" i="1"/>
  <c r="H1338" i="1" s="1"/>
  <c r="C1338" i="1"/>
  <c r="D1337" i="1"/>
  <c r="C1337" i="1"/>
  <c r="D1336" i="1"/>
  <c r="H1336" i="1" s="1"/>
  <c r="C1336" i="1"/>
  <c r="D1335" i="1"/>
  <c r="H1335" i="1" s="1"/>
  <c r="C1335" i="1"/>
  <c r="D1334" i="1"/>
  <c r="H1334" i="1" s="1"/>
  <c r="C1334" i="1"/>
  <c r="D1333" i="1"/>
  <c r="C1333" i="1"/>
  <c r="D1332" i="1"/>
  <c r="H1332" i="1" s="1"/>
  <c r="C1332" i="1"/>
  <c r="D1331" i="1"/>
  <c r="H1331" i="1" s="1"/>
  <c r="C1331" i="1"/>
  <c r="G1330" i="1"/>
  <c r="D1330" i="1"/>
  <c r="H1330" i="1" s="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H1234" i="1"/>
  <c r="D1234" i="1"/>
  <c r="G1234" i="1" s="1"/>
  <c r="C1234" i="1"/>
  <c r="D1233" i="1"/>
  <c r="G1233" i="1" s="1"/>
  <c r="C1233" i="1"/>
  <c r="D1232" i="1"/>
  <c r="H1232" i="1" s="1"/>
  <c r="C1232" i="1"/>
  <c r="H1231" i="1"/>
  <c r="G1231" i="1"/>
  <c r="D1231" i="1"/>
  <c r="C1231" i="1"/>
  <c r="H1230" i="1"/>
  <c r="G1230" i="1"/>
  <c r="D1230" i="1"/>
  <c r="C1230" i="1"/>
  <c r="D1229" i="1"/>
  <c r="H1229" i="1" s="1"/>
  <c r="C1229" i="1"/>
  <c r="H1228" i="1"/>
  <c r="G1228" i="1"/>
  <c r="D1228" i="1"/>
  <c r="C1228" i="1"/>
  <c r="D1227" i="1"/>
  <c r="H1227" i="1" s="1"/>
  <c r="C1227" i="1"/>
  <c r="D1226" i="1"/>
  <c r="H1226" i="1" s="1"/>
  <c r="C1226" i="1"/>
  <c r="H1225" i="1"/>
  <c r="G1225" i="1"/>
  <c r="D1225" i="1"/>
  <c r="C1225" i="1"/>
  <c r="D1224" i="1"/>
  <c r="H1224" i="1" s="1"/>
  <c r="C1224" i="1"/>
  <c r="D1223" i="1"/>
  <c r="H1223" i="1" s="1"/>
  <c r="C1223" i="1"/>
  <c r="D1222" i="1"/>
  <c r="D1221" i="1"/>
  <c r="G1221" i="1" s="1"/>
  <c r="C1221" i="1"/>
  <c r="D1220" i="1"/>
  <c r="H1220" i="1" s="1"/>
  <c r="C1220" i="1"/>
  <c r="D1219" i="1"/>
  <c r="H1219" i="1" s="1"/>
  <c r="C1219" i="1"/>
  <c r="H1218" i="1"/>
  <c r="G1218" i="1"/>
  <c r="D1218" i="1"/>
  <c r="C1218" i="1"/>
  <c r="D1217" i="1"/>
  <c r="H1217" i="1" s="1"/>
  <c r="C1217" i="1"/>
  <c r="D1216" i="1"/>
  <c r="G1216" i="1" s="1"/>
  <c r="C1216" i="1"/>
  <c r="C1215" i="1"/>
  <c r="D1213" i="1"/>
  <c r="C1213" i="1"/>
  <c r="D1212" i="1"/>
  <c r="H1212" i="1" s="1"/>
  <c r="C1212" i="1"/>
  <c r="D1211" i="1"/>
  <c r="H1211" i="1" s="1"/>
  <c r="C1211" i="1"/>
  <c r="G1210" i="1"/>
  <c r="D1210" i="1"/>
  <c r="H1210" i="1" s="1"/>
  <c r="C1210" i="1"/>
  <c r="D1209" i="1"/>
  <c r="C1209" i="1"/>
  <c r="D1208" i="1"/>
  <c r="H1208" i="1" s="1"/>
  <c r="C1208" i="1"/>
  <c r="D1207" i="1"/>
  <c r="H1207" i="1" s="1"/>
  <c r="C1207" i="1"/>
  <c r="G1206" i="1"/>
  <c r="D1206" i="1"/>
  <c r="H1206" i="1" s="1"/>
  <c r="C1206" i="1"/>
  <c r="D1205" i="1"/>
  <c r="C1205" i="1"/>
  <c r="D1204" i="1"/>
  <c r="H1204" i="1" s="1"/>
  <c r="C1204" i="1"/>
  <c r="D1203" i="1"/>
  <c r="H1203" i="1" s="1"/>
  <c r="C1203" i="1"/>
  <c r="G1202" i="1"/>
  <c r="D1202" i="1"/>
  <c r="H1202" i="1" s="1"/>
  <c r="C1202" i="1"/>
  <c r="D1201" i="1"/>
  <c r="C1201" i="1"/>
  <c r="D1200" i="1"/>
  <c r="H1200" i="1" s="1"/>
  <c r="C1200" i="1"/>
  <c r="D1199" i="1"/>
  <c r="H1199" i="1" s="1"/>
  <c r="C1199" i="1"/>
  <c r="G1198" i="1"/>
  <c r="D1198" i="1"/>
  <c r="H1198" i="1" s="1"/>
  <c r="C1198" i="1"/>
  <c r="D1197" i="1"/>
  <c r="C1197" i="1"/>
  <c r="D1196" i="1"/>
  <c r="H1196" i="1" s="1"/>
  <c r="C1196" i="1"/>
  <c r="D1195" i="1"/>
  <c r="H1195" i="1" s="1"/>
  <c r="C1195" i="1"/>
  <c r="G1194" i="1"/>
  <c r="D1194" i="1"/>
  <c r="H1194" i="1" s="1"/>
  <c r="C1194" i="1"/>
  <c r="D1193" i="1"/>
  <c r="C1193" i="1"/>
  <c r="D1192" i="1"/>
  <c r="H1192" i="1" s="1"/>
  <c r="C1192" i="1"/>
  <c r="D1191" i="1"/>
  <c r="H1191" i="1" s="1"/>
  <c r="C1191" i="1"/>
  <c r="G1190" i="1"/>
  <c r="D1190" i="1"/>
  <c r="H1190" i="1" s="1"/>
  <c r="C1190" i="1"/>
  <c r="D1189" i="1"/>
  <c r="C1189" i="1"/>
  <c r="D1188" i="1"/>
  <c r="H1188" i="1" s="1"/>
  <c r="C1188" i="1"/>
  <c r="D1187" i="1"/>
  <c r="H1187" i="1" s="1"/>
  <c r="C1187" i="1"/>
  <c r="G1186" i="1"/>
  <c r="D1186" i="1"/>
  <c r="H1186" i="1" s="1"/>
  <c r="C1186" i="1"/>
  <c r="D1185" i="1"/>
  <c r="C1185" i="1"/>
  <c r="D1184" i="1"/>
  <c r="H1184" i="1" s="1"/>
  <c r="C1184" i="1"/>
  <c r="D1183" i="1"/>
  <c r="D1182" i="1"/>
  <c r="C1182" i="1"/>
  <c r="D1181" i="1"/>
  <c r="H1181" i="1" s="1"/>
  <c r="C1181" i="1"/>
  <c r="D1180" i="1"/>
  <c r="H1180" i="1" s="1"/>
  <c r="C1180" i="1"/>
  <c r="G1179" i="1"/>
  <c r="D1179" i="1"/>
  <c r="H1179" i="1" s="1"/>
  <c r="C1179" i="1"/>
  <c r="D1178" i="1"/>
  <c r="C1178" i="1"/>
  <c r="D1177" i="1"/>
  <c r="H1177" i="1" s="1"/>
  <c r="C1177" i="1"/>
  <c r="D1176" i="1"/>
  <c r="H1176" i="1" s="1"/>
  <c r="C1176" i="1"/>
  <c r="G1175" i="1"/>
  <c r="D1175" i="1"/>
  <c r="H1175" i="1" s="1"/>
  <c r="C1175" i="1"/>
  <c r="D1174" i="1"/>
  <c r="C1174" i="1"/>
  <c r="D1173" i="1"/>
  <c r="H1173" i="1" s="1"/>
  <c r="C1173" i="1"/>
  <c r="D1172" i="1"/>
  <c r="H1172" i="1" s="1"/>
  <c r="C1172" i="1"/>
  <c r="G1171" i="1"/>
  <c r="D1171" i="1"/>
  <c r="H1171" i="1" s="1"/>
  <c r="C1171" i="1"/>
  <c r="D1170" i="1"/>
  <c r="C1170" i="1"/>
  <c r="D1169" i="1"/>
  <c r="H1169" i="1" s="1"/>
  <c r="C1169" i="1"/>
  <c r="D1168" i="1"/>
  <c r="H1168" i="1" s="1"/>
  <c r="C1168" i="1"/>
  <c r="D1167" i="1"/>
  <c r="D1166" i="1"/>
  <c r="H1166" i="1" s="1"/>
  <c r="C1166" i="1"/>
  <c r="D1165" i="1"/>
  <c r="H1165" i="1" s="1"/>
  <c r="C1165" i="1"/>
  <c r="G1164" i="1"/>
  <c r="D1164" i="1"/>
  <c r="H1164" i="1" s="1"/>
  <c r="C1164" i="1"/>
  <c r="D1163" i="1"/>
  <c r="C1163" i="1"/>
  <c r="D1162" i="1"/>
  <c r="H1162" i="1" s="1"/>
  <c r="C1162" i="1"/>
  <c r="D1161" i="1"/>
  <c r="H1161" i="1" s="1"/>
  <c r="C1161" i="1"/>
  <c r="D1160" i="1"/>
  <c r="H1160" i="1" s="1"/>
  <c r="C1160" i="1"/>
  <c r="D1159" i="1"/>
  <c r="C1159" i="1"/>
  <c r="D1158" i="1"/>
  <c r="H1158" i="1" s="1"/>
  <c r="C1158" i="1"/>
  <c r="C1157" i="1"/>
  <c r="G1156" i="1"/>
  <c r="D1156" i="1"/>
  <c r="H1156" i="1" s="1"/>
  <c r="C1156" i="1"/>
  <c r="D1155" i="1"/>
  <c r="C1155" i="1"/>
  <c r="D1151" i="1"/>
  <c r="H1151" i="1" s="1"/>
  <c r="C1151" i="1"/>
  <c r="D1150" i="1"/>
  <c r="C1150" i="1"/>
  <c r="D1149" i="1"/>
  <c r="H1149" i="1" s="1"/>
  <c r="C1149" i="1"/>
  <c r="C1148" i="1"/>
  <c r="G1147" i="1"/>
  <c r="D1147" i="1"/>
  <c r="H1147" i="1" s="1"/>
  <c r="C1147" i="1"/>
  <c r="D1146" i="1"/>
  <c r="C1146" i="1"/>
  <c r="D1145" i="1"/>
  <c r="H1145" i="1" s="1"/>
  <c r="C1145" i="1"/>
  <c r="D1144" i="1"/>
  <c r="H1144" i="1" s="1"/>
  <c r="C1144" i="1"/>
  <c r="G1143" i="1"/>
  <c r="D1143" i="1"/>
  <c r="H1143" i="1" s="1"/>
  <c r="C1143" i="1"/>
  <c r="D1142" i="1"/>
  <c r="C1142" i="1"/>
  <c r="D1141" i="1"/>
  <c r="H1141" i="1" s="1"/>
  <c r="C1141" i="1"/>
  <c r="D1140" i="1"/>
  <c r="H1140" i="1" s="1"/>
  <c r="C1140" i="1"/>
  <c r="G1139" i="1"/>
  <c r="D1139" i="1"/>
  <c r="H1139" i="1" s="1"/>
  <c r="C1139" i="1"/>
  <c r="D1138" i="1"/>
  <c r="C1138" i="1"/>
  <c r="D1137" i="1"/>
  <c r="H1137" i="1" s="1"/>
  <c r="C1137" i="1"/>
  <c r="D1136" i="1"/>
  <c r="H1136" i="1" s="1"/>
  <c r="C1136" i="1"/>
  <c r="G1135" i="1"/>
  <c r="D1135" i="1"/>
  <c r="H1135" i="1" s="1"/>
  <c r="C1135" i="1"/>
  <c r="D1134" i="1"/>
  <c r="C1134" i="1"/>
  <c r="D1133" i="1"/>
  <c r="H1133" i="1" s="1"/>
  <c r="C1133" i="1"/>
  <c r="D1132" i="1"/>
  <c r="H1132" i="1" s="1"/>
  <c r="C1132" i="1"/>
  <c r="G1131" i="1"/>
  <c r="D1131" i="1"/>
  <c r="H1131" i="1" s="1"/>
  <c r="C1131" i="1"/>
  <c r="D1130" i="1"/>
  <c r="C1130" i="1"/>
  <c r="D1129" i="1"/>
  <c r="H1129" i="1" s="1"/>
  <c r="C1129" i="1"/>
  <c r="D1128" i="1"/>
  <c r="H1128" i="1" s="1"/>
  <c r="C1128" i="1"/>
  <c r="G1127" i="1"/>
  <c r="D1127" i="1"/>
  <c r="H1127" i="1" s="1"/>
  <c r="C1127" i="1"/>
  <c r="D1126" i="1"/>
  <c r="C1126" i="1"/>
  <c r="D1125" i="1"/>
  <c r="H1125" i="1" s="1"/>
  <c r="C1125" i="1"/>
  <c r="D1124" i="1"/>
  <c r="H1124" i="1" s="1"/>
  <c r="C1124" i="1"/>
  <c r="G1123" i="1"/>
  <c r="D1123" i="1"/>
  <c r="H1123" i="1" s="1"/>
  <c r="C1123" i="1"/>
  <c r="D1122" i="1"/>
  <c r="C1122" i="1"/>
  <c r="D1121" i="1"/>
  <c r="H1121" i="1" s="1"/>
  <c r="C1121" i="1"/>
  <c r="D1120" i="1"/>
  <c r="H1120" i="1" s="1"/>
  <c r="C1120" i="1"/>
  <c r="G1119" i="1"/>
  <c r="D1119" i="1"/>
  <c r="H1119" i="1" s="1"/>
  <c r="C1119" i="1"/>
  <c r="D1118" i="1"/>
  <c r="C1118" i="1"/>
  <c r="D1117" i="1"/>
  <c r="H1117" i="1" s="1"/>
  <c r="C1117" i="1"/>
  <c r="D1116" i="1"/>
  <c r="H1116" i="1" s="1"/>
  <c r="C1116" i="1"/>
  <c r="G1115" i="1"/>
  <c r="D1115" i="1"/>
  <c r="H1115" i="1" s="1"/>
  <c r="C1115" i="1"/>
  <c r="D1114" i="1"/>
  <c r="C1114" i="1"/>
  <c r="D1113" i="1"/>
  <c r="H1113" i="1" s="1"/>
  <c r="C1113" i="1"/>
  <c r="C1112" i="1"/>
  <c r="G1111" i="1"/>
  <c r="D1111" i="1"/>
  <c r="H1111" i="1" s="1"/>
  <c r="C1111" i="1"/>
  <c r="D1110" i="1"/>
  <c r="C1110" i="1"/>
  <c r="D1109" i="1"/>
  <c r="H1109" i="1" s="1"/>
  <c r="C1109" i="1"/>
  <c r="D1108" i="1"/>
  <c r="H1108" i="1" s="1"/>
  <c r="C1108" i="1"/>
  <c r="G1107" i="1"/>
  <c r="D1107" i="1"/>
  <c r="H1107" i="1" s="1"/>
  <c r="C1107" i="1"/>
  <c r="D1106" i="1"/>
  <c r="C1106" i="1"/>
  <c r="D1105" i="1"/>
  <c r="H1105" i="1" s="1"/>
  <c r="C1105" i="1"/>
  <c r="D1104" i="1"/>
  <c r="H1104" i="1" s="1"/>
  <c r="C1104" i="1"/>
  <c r="G1103" i="1"/>
  <c r="D1103" i="1"/>
  <c r="H1103" i="1" s="1"/>
  <c r="C1103" i="1"/>
  <c r="D1102" i="1"/>
  <c r="C1102" i="1"/>
  <c r="D1101" i="1"/>
  <c r="H1101" i="1" s="1"/>
  <c r="C1101" i="1"/>
  <c r="D1100" i="1"/>
  <c r="H1100" i="1" s="1"/>
  <c r="C1100" i="1"/>
  <c r="G1099" i="1"/>
  <c r="D1099" i="1"/>
  <c r="H1099" i="1" s="1"/>
  <c r="C1099" i="1"/>
  <c r="D1098" i="1"/>
  <c r="C1098" i="1"/>
  <c r="D1097" i="1"/>
  <c r="H1097" i="1" s="1"/>
  <c r="C1097" i="1"/>
  <c r="D1096" i="1"/>
  <c r="D1095" i="1"/>
  <c r="C1095" i="1"/>
  <c r="D1094" i="1"/>
  <c r="H1094" i="1" s="1"/>
  <c r="C1094" i="1"/>
  <c r="D1093" i="1"/>
  <c r="H1093" i="1" s="1"/>
  <c r="C1093" i="1"/>
  <c r="G1092" i="1"/>
  <c r="D1092" i="1"/>
  <c r="H1092" i="1" s="1"/>
  <c r="C1092" i="1"/>
  <c r="D1091" i="1"/>
  <c r="C1091" i="1"/>
  <c r="D1090" i="1"/>
  <c r="H1090" i="1" s="1"/>
  <c r="C1090" i="1"/>
  <c r="D1089" i="1"/>
  <c r="H1089" i="1" s="1"/>
  <c r="C1089" i="1"/>
  <c r="G1088" i="1"/>
  <c r="D1088" i="1"/>
  <c r="H1088" i="1" s="1"/>
  <c r="C1088" i="1"/>
  <c r="D1087" i="1"/>
  <c r="C1087" i="1"/>
  <c r="D1086" i="1"/>
  <c r="H1086" i="1" s="1"/>
  <c r="C1086" i="1"/>
  <c r="D1085" i="1"/>
  <c r="H1085" i="1" s="1"/>
  <c r="C1085" i="1"/>
  <c r="G1084" i="1"/>
  <c r="D1084" i="1"/>
  <c r="H1084" i="1" s="1"/>
  <c r="C1084" i="1"/>
  <c r="D1083" i="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H1055" i="1"/>
  <c r="D1055" i="1"/>
  <c r="G1055" i="1" s="1"/>
  <c r="C1055" i="1"/>
  <c r="H1054" i="1"/>
  <c r="D1054" i="1"/>
  <c r="G1054" i="1" s="1"/>
  <c r="C1054" i="1"/>
  <c r="H1053" i="1"/>
  <c r="D1053" i="1"/>
  <c r="G1053" i="1" s="1"/>
  <c r="C1053" i="1"/>
  <c r="H1052" i="1"/>
  <c r="D1052" i="1"/>
  <c r="G1052" i="1" s="1"/>
  <c r="C1052" i="1"/>
  <c r="H1051" i="1"/>
  <c r="D1051" i="1"/>
  <c r="G1051" i="1" s="1"/>
  <c r="C1051" i="1"/>
  <c r="D1050" i="1"/>
  <c r="G1050" i="1" s="1"/>
  <c r="C1050" i="1"/>
  <c r="H1049" i="1"/>
  <c r="D1049" i="1"/>
  <c r="G1049" i="1" s="1"/>
  <c r="C1049" i="1"/>
  <c r="D1048" i="1"/>
  <c r="G1048" i="1" s="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H1000" i="1" s="1"/>
  <c r="C1000" i="1"/>
  <c r="G999" i="1"/>
  <c r="D999" i="1"/>
  <c r="H999" i="1" s="1"/>
  <c r="C999" i="1"/>
  <c r="D998" i="1"/>
  <c r="H998" i="1" s="1"/>
  <c r="C998" i="1"/>
  <c r="C997" i="1"/>
  <c r="D996" i="1"/>
  <c r="H996" i="1" s="1"/>
  <c r="C996" i="1"/>
  <c r="G995" i="1"/>
  <c r="D995" i="1"/>
  <c r="H995" i="1" s="1"/>
  <c r="C995" i="1"/>
  <c r="D994" i="1"/>
  <c r="H994" i="1" s="1"/>
  <c r="C994" i="1"/>
  <c r="D993" i="1"/>
  <c r="H993" i="1" s="1"/>
  <c r="C993" i="1"/>
  <c r="G992" i="1"/>
  <c r="D992" i="1"/>
  <c r="H992" i="1" s="1"/>
  <c r="C992" i="1"/>
  <c r="G991" i="1"/>
  <c r="D991" i="1"/>
  <c r="H991" i="1" s="1"/>
  <c r="C991" i="1"/>
  <c r="C990" i="1"/>
  <c r="D989" i="1"/>
  <c r="H989" i="1" s="1"/>
  <c r="C989" i="1"/>
  <c r="D988" i="1"/>
  <c r="H988" i="1" s="1"/>
  <c r="C988" i="1"/>
  <c r="G987" i="1"/>
  <c r="D987" i="1"/>
  <c r="H987" i="1" s="1"/>
  <c r="C987" i="1"/>
  <c r="D986" i="1"/>
  <c r="H986" i="1" s="1"/>
  <c r="C986" i="1"/>
  <c r="C985" i="1"/>
  <c r="D983" i="1"/>
  <c r="H983" i="1" s="1"/>
  <c r="C983" i="1"/>
  <c r="D982" i="1"/>
  <c r="H982" i="1" s="1"/>
  <c r="C982" i="1"/>
  <c r="G981" i="1"/>
  <c r="D981" i="1"/>
  <c r="H981" i="1" s="1"/>
  <c r="C981" i="1"/>
  <c r="G980" i="1"/>
  <c r="D980" i="1"/>
  <c r="H980" i="1" s="1"/>
  <c r="C980" i="1"/>
  <c r="D979" i="1"/>
  <c r="H979" i="1" s="1"/>
  <c r="C979" i="1"/>
  <c r="D978" i="1"/>
  <c r="H978" i="1" s="1"/>
  <c r="C978" i="1"/>
  <c r="G977" i="1"/>
  <c r="D977" i="1"/>
  <c r="H977" i="1" s="1"/>
  <c r="C977" i="1"/>
  <c r="G976" i="1"/>
  <c r="D976" i="1"/>
  <c r="H976" i="1" s="1"/>
  <c r="C976" i="1"/>
  <c r="D975" i="1"/>
  <c r="H975" i="1" s="1"/>
  <c r="C975" i="1"/>
  <c r="D974" i="1"/>
  <c r="H974" i="1" s="1"/>
  <c r="C974" i="1"/>
  <c r="G973" i="1"/>
  <c r="D973" i="1"/>
  <c r="H973" i="1" s="1"/>
  <c r="C973" i="1"/>
  <c r="G972" i="1"/>
  <c r="D972" i="1"/>
  <c r="H972" i="1" s="1"/>
  <c r="C972" i="1"/>
  <c r="D971" i="1"/>
  <c r="H971" i="1" s="1"/>
  <c r="C971" i="1"/>
  <c r="D970" i="1"/>
  <c r="H970" i="1" s="1"/>
  <c r="C970" i="1"/>
  <c r="G969" i="1"/>
  <c r="D969" i="1"/>
  <c r="H969" i="1" s="1"/>
  <c r="C969" i="1"/>
  <c r="G968" i="1"/>
  <c r="D968" i="1"/>
  <c r="H968" i="1" s="1"/>
  <c r="C968" i="1"/>
  <c r="D967" i="1"/>
  <c r="H967" i="1" s="1"/>
  <c r="C967" i="1"/>
  <c r="D966" i="1"/>
  <c r="H966" i="1" s="1"/>
  <c r="C966" i="1"/>
  <c r="G965" i="1"/>
  <c r="D965" i="1"/>
  <c r="H965" i="1" s="1"/>
  <c r="C965" i="1"/>
  <c r="G964" i="1"/>
  <c r="D964" i="1"/>
  <c r="H964" i="1" s="1"/>
  <c r="C964" i="1"/>
  <c r="D963" i="1"/>
  <c r="H963" i="1" s="1"/>
  <c r="C963" i="1"/>
  <c r="D962" i="1"/>
  <c r="H962" i="1" s="1"/>
  <c r="C962" i="1"/>
  <c r="G961" i="1"/>
  <c r="D961" i="1"/>
  <c r="H961" i="1" s="1"/>
  <c r="C961" i="1"/>
  <c r="G960" i="1"/>
  <c r="D960" i="1"/>
  <c r="H960" i="1" s="1"/>
  <c r="C960" i="1"/>
  <c r="D959" i="1"/>
  <c r="H959" i="1" s="1"/>
  <c r="C959" i="1"/>
  <c r="D958" i="1"/>
  <c r="H958" i="1" s="1"/>
  <c r="C958" i="1"/>
  <c r="G957" i="1"/>
  <c r="D957" i="1"/>
  <c r="H957" i="1" s="1"/>
  <c r="C957" i="1"/>
  <c r="G956" i="1"/>
  <c r="D956" i="1"/>
  <c r="H956" i="1" s="1"/>
  <c r="C956" i="1"/>
  <c r="D955" i="1"/>
  <c r="H955" i="1" s="1"/>
  <c r="C955" i="1"/>
  <c r="D954" i="1"/>
  <c r="H954" i="1" s="1"/>
  <c r="C954" i="1"/>
  <c r="G953" i="1"/>
  <c r="D953" i="1"/>
  <c r="H953" i="1" s="1"/>
  <c r="C953" i="1"/>
  <c r="G952" i="1"/>
  <c r="D952" i="1"/>
  <c r="H952" i="1" s="1"/>
  <c r="C952" i="1"/>
  <c r="D951" i="1"/>
  <c r="H951" i="1" s="1"/>
  <c r="C951" i="1"/>
  <c r="D950" i="1"/>
  <c r="H950" i="1" s="1"/>
  <c r="C950" i="1"/>
  <c r="G949" i="1"/>
  <c r="D949" i="1"/>
  <c r="H949" i="1" s="1"/>
  <c r="C949" i="1"/>
  <c r="G948" i="1"/>
  <c r="D948" i="1"/>
  <c r="H948" i="1" s="1"/>
  <c r="C948" i="1"/>
  <c r="D947" i="1"/>
  <c r="H947" i="1" s="1"/>
  <c r="C947" i="1"/>
  <c r="D946" i="1"/>
  <c r="H946" i="1" s="1"/>
  <c r="C946" i="1"/>
  <c r="G945" i="1"/>
  <c r="D945" i="1"/>
  <c r="H945" i="1" s="1"/>
  <c r="C945" i="1"/>
  <c r="G944" i="1"/>
  <c r="D944" i="1"/>
  <c r="H944" i="1" s="1"/>
  <c r="C944" i="1"/>
  <c r="D943" i="1"/>
  <c r="H943" i="1" s="1"/>
  <c r="C943" i="1"/>
  <c r="D942" i="1"/>
  <c r="H942" i="1" s="1"/>
  <c r="C942" i="1"/>
  <c r="G941" i="1"/>
  <c r="D941" i="1"/>
  <c r="H941" i="1" s="1"/>
  <c r="C941" i="1"/>
  <c r="G940" i="1"/>
  <c r="D940" i="1"/>
  <c r="H940" i="1" s="1"/>
  <c r="C940" i="1"/>
  <c r="D939" i="1"/>
  <c r="H939" i="1" s="1"/>
  <c r="C939" i="1"/>
  <c r="D938" i="1"/>
  <c r="H938" i="1" s="1"/>
  <c r="C938" i="1"/>
  <c r="G937" i="1"/>
  <c r="D937" i="1"/>
  <c r="H937" i="1" s="1"/>
  <c r="C937" i="1"/>
  <c r="G936" i="1"/>
  <c r="D936" i="1"/>
  <c r="H936" i="1" s="1"/>
  <c r="C936" i="1"/>
  <c r="D935" i="1"/>
  <c r="H935" i="1" s="1"/>
  <c r="C935" i="1"/>
  <c r="D934" i="1"/>
  <c r="H934" i="1" s="1"/>
  <c r="C934" i="1"/>
  <c r="G933" i="1"/>
  <c r="D933" i="1"/>
  <c r="H933" i="1" s="1"/>
  <c r="C933" i="1"/>
  <c r="G932" i="1"/>
  <c r="D932" i="1"/>
  <c r="H932" i="1" s="1"/>
  <c r="C932" i="1"/>
  <c r="D931" i="1"/>
  <c r="H931" i="1" s="1"/>
  <c r="C931" i="1"/>
  <c r="D930" i="1"/>
  <c r="H930" i="1" s="1"/>
  <c r="C930" i="1"/>
  <c r="G929" i="1"/>
  <c r="D929" i="1"/>
  <c r="H929" i="1" s="1"/>
  <c r="C929" i="1"/>
  <c r="G928" i="1"/>
  <c r="D928" i="1"/>
  <c r="H928" i="1" s="1"/>
  <c r="C928" i="1"/>
  <c r="D927" i="1"/>
  <c r="H927" i="1" s="1"/>
  <c r="C927" i="1"/>
  <c r="D926" i="1"/>
  <c r="H926" i="1" s="1"/>
  <c r="C926" i="1"/>
  <c r="G925" i="1"/>
  <c r="D925" i="1"/>
  <c r="H925" i="1" s="1"/>
  <c r="C925" i="1"/>
  <c r="G924" i="1"/>
  <c r="D924" i="1"/>
  <c r="H924" i="1" s="1"/>
  <c r="C924" i="1"/>
  <c r="D923" i="1"/>
  <c r="H923" i="1" s="1"/>
  <c r="C923" i="1"/>
  <c r="D922" i="1"/>
  <c r="H922" i="1" s="1"/>
  <c r="C922" i="1"/>
  <c r="G921" i="1"/>
  <c r="D921" i="1"/>
  <c r="H921" i="1" s="1"/>
  <c r="C921" i="1"/>
  <c r="G920" i="1"/>
  <c r="D920" i="1"/>
  <c r="H920" i="1" s="1"/>
  <c r="C920" i="1"/>
  <c r="D919" i="1"/>
  <c r="H919" i="1" s="1"/>
  <c r="C919" i="1"/>
  <c r="G918" i="1"/>
  <c r="D918" i="1"/>
  <c r="H918" i="1" s="1"/>
  <c r="C918" i="1"/>
  <c r="G917" i="1"/>
  <c r="D917" i="1"/>
  <c r="H917" i="1" s="1"/>
  <c r="C917" i="1"/>
  <c r="G916" i="1"/>
  <c r="D916" i="1"/>
  <c r="H916" i="1" s="1"/>
  <c r="C916" i="1"/>
  <c r="D915" i="1"/>
  <c r="H915" i="1" s="1"/>
  <c r="C915" i="1"/>
  <c r="G914" i="1"/>
  <c r="D914" i="1"/>
  <c r="H914" i="1" s="1"/>
  <c r="C914" i="1"/>
  <c r="G913" i="1"/>
  <c r="D913" i="1"/>
  <c r="H913" i="1" s="1"/>
  <c r="C913" i="1"/>
  <c r="G912" i="1"/>
  <c r="D912" i="1"/>
  <c r="H912" i="1" s="1"/>
  <c r="C912" i="1"/>
  <c r="D911" i="1"/>
  <c r="H911" i="1" s="1"/>
  <c r="C911" i="1"/>
  <c r="G910" i="1"/>
  <c r="D910" i="1"/>
  <c r="H910" i="1" s="1"/>
  <c r="C910" i="1"/>
  <c r="G909" i="1"/>
  <c r="D909" i="1"/>
  <c r="H909" i="1" s="1"/>
  <c r="C909" i="1"/>
  <c r="G908" i="1"/>
  <c r="D908" i="1"/>
  <c r="H908" i="1" s="1"/>
  <c r="C908" i="1"/>
  <c r="D907" i="1"/>
  <c r="H907" i="1" s="1"/>
  <c r="C907" i="1"/>
  <c r="G906" i="1"/>
  <c r="D906" i="1"/>
  <c r="H906" i="1" s="1"/>
  <c r="C906" i="1"/>
  <c r="G905" i="1"/>
  <c r="D905" i="1"/>
  <c r="H905" i="1" s="1"/>
  <c r="C905" i="1"/>
  <c r="D904" i="1"/>
  <c r="H904" i="1" s="1"/>
  <c r="C904" i="1"/>
  <c r="D903" i="1"/>
  <c r="H903" i="1" s="1"/>
  <c r="C903" i="1"/>
  <c r="G902" i="1"/>
  <c r="D902" i="1"/>
  <c r="H902" i="1" s="1"/>
  <c r="C902" i="1"/>
  <c r="G901" i="1"/>
  <c r="D901" i="1"/>
  <c r="H901" i="1" s="1"/>
  <c r="C901" i="1"/>
  <c r="D900" i="1"/>
  <c r="H900" i="1" s="1"/>
  <c r="C900" i="1"/>
  <c r="D899" i="1"/>
  <c r="H899" i="1" s="1"/>
  <c r="C899" i="1"/>
  <c r="G898" i="1"/>
  <c r="D898" i="1"/>
  <c r="H898" i="1" s="1"/>
  <c r="C898" i="1"/>
  <c r="G897" i="1"/>
  <c r="D897" i="1"/>
  <c r="H897" i="1" s="1"/>
  <c r="C897" i="1"/>
  <c r="D896" i="1"/>
  <c r="H896" i="1" s="1"/>
  <c r="C896" i="1"/>
  <c r="D895" i="1"/>
  <c r="H895" i="1" s="1"/>
  <c r="C895" i="1"/>
  <c r="G894" i="1"/>
  <c r="D894" i="1"/>
  <c r="H894" i="1" s="1"/>
  <c r="C894" i="1"/>
  <c r="G893" i="1"/>
  <c r="D893" i="1"/>
  <c r="H893" i="1" s="1"/>
  <c r="C893" i="1"/>
  <c r="D892" i="1"/>
  <c r="H892" i="1" s="1"/>
  <c r="C892" i="1"/>
  <c r="G891" i="1"/>
  <c r="D891" i="1"/>
  <c r="H891" i="1" s="1"/>
  <c r="C891" i="1"/>
  <c r="G890" i="1"/>
  <c r="D890" i="1"/>
  <c r="H890" i="1" s="1"/>
  <c r="C890" i="1"/>
  <c r="G889" i="1"/>
  <c r="D889" i="1"/>
  <c r="H889" i="1" s="1"/>
  <c r="C889" i="1"/>
  <c r="D888" i="1"/>
  <c r="H888" i="1" s="1"/>
  <c r="C888" i="1"/>
  <c r="G887" i="1"/>
  <c r="D887" i="1"/>
  <c r="H887" i="1" s="1"/>
  <c r="C887" i="1"/>
  <c r="G886" i="1"/>
  <c r="D886" i="1"/>
  <c r="H886" i="1" s="1"/>
  <c r="C886" i="1"/>
  <c r="G885" i="1"/>
  <c r="D885" i="1"/>
  <c r="H885" i="1" s="1"/>
  <c r="C885" i="1"/>
  <c r="D884" i="1"/>
  <c r="H884" i="1" s="1"/>
  <c r="C884" i="1"/>
  <c r="G883" i="1"/>
  <c r="D883" i="1"/>
  <c r="H883" i="1" s="1"/>
  <c r="C883" i="1"/>
  <c r="G882" i="1"/>
  <c r="D882" i="1"/>
  <c r="H882" i="1" s="1"/>
  <c r="C882" i="1"/>
  <c r="D881" i="1"/>
  <c r="H881" i="1" s="1"/>
  <c r="C881" i="1"/>
  <c r="D880" i="1"/>
  <c r="H880" i="1" s="1"/>
  <c r="C880" i="1"/>
  <c r="G879" i="1"/>
  <c r="D879" i="1"/>
  <c r="H879" i="1" s="1"/>
  <c r="C879" i="1"/>
  <c r="G878" i="1"/>
  <c r="D878" i="1"/>
  <c r="H878" i="1" s="1"/>
  <c r="C878" i="1"/>
  <c r="D877" i="1"/>
  <c r="H877" i="1" s="1"/>
  <c r="C877" i="1"/>
  <c r="D876" i="1"/>
  <c r="H876" i="1" s="1"/>
  <c r="C876" i="1"/>
  <c r="D875" i="1"/>
  <c r="H875" i="1" s="1"/>
  <c r="C875" i="1"/>
  <c r="G874" i="1"/>
  <c r="D874" i="1"/>
  <c r="H874" i="1" s="1"/>
  <c r="C874" i="1"/>
  <c r="D873" i="1"/>
  <c r="H873" i="1" s="1"/>
  <c r="C873" i="1"/>
  <c r="D872" i="1"/>
  <c r="H872" i="1" s="1"/>
  <c r="C872" i="1"/>
  <c r="D871" i="1"/>
  <c r="H871" i="1" s="1"/>
  <c r="C871" i="1"/>
  <c r="G870" i="1"/>
  <c r="D870" i="1"/>
  <c r="H870" i="1" s="1"/>
  <c r="C870" i="1"/>
  <c r="D869" i="1"/>
  <c r="H869" i="1" s="1"/>
  <c r="C869" i="1"/>
  <c r="D868" i="1"/>
  <c r="H868" i="1" s="1"/>
  <c r="C868" i="1"/>
  <c r="D867" i="1"/>
  <c r="H867" i="1" s="1"/>
  <c r="C867" i="1"/>
  <c r="G866" i="1"/>
  <c r="D866" i="1"/>
  <c r="H866" i="1" s="1"/>
  <c r="C866" i="1"/>
  <c r="D865" i="1"/>
  <c r="H865" i="1" s="1"/>
  <c r="C865" i="1"/>
  <c r="D864" i="1"/>
  <c r="H864" i="1" s="1"/>
  <c r="C864" i="1"/>
  <c r="D863" i="1"/>
  <c r="H863" i="1" s="1"/>
  <c r="C863" i="1"/>
  <c r="G862" i="1"/>
  <c r="D862" i="1"/>
  <c r="H862" i="1" s="1"/>
  <c r="C862" i="1"/>
  <c r="D861" i="1"/>
  <c r="H861" i="1" s="1"/>
  <c r="C861" i="1"/>
  <c r="D860" i="1"/>
  <c r="H860" i="1" s="1"/>
  <c r="C860" i="1"/>
  <c r="D859" i="1"/>
  <c r="H859" i="1" s="1"/>
  <c r="C859" i="1"/>
  <c r="G858" i="1"/>
  <c r="D858" i="1"/>
  <c r="H858" i="1" s="1"/>
  <c r="C858" i="1"/>
  <c r="D857" i="1"/>
  <c r="H857" i="1" s="1"/>
  <c r="C857" i="1"/>
  <c r="D856" i="1"/>
  <c r="H856" i="1" s="1"/>
  <c r="C856" i="1"/>
  <c r="D855" i="1"/>
  <c r="H855" i="1" s="1"/>
  <c r="C855" i="1"/>
  <c r="G854" i="1"/>
  <c r="D854" i="1"/>
  <c r="H854" i="1" s="1"/>
  <c r="C854" i="1"/>
  <c r="D853" i="1"/>
  <c r="H853" i="1" s="1"/>
  <c r="C853" i="1"/>
  <c r="D852" i="1"/>
  <c r="H852" i="1" s="1"/>
  <c r="C852" i="1"/>
  <c r="D851" i="1"/>
  <c r="H851" i="1" s="1"/>
  <c r="C851" i="1"/>
  <c r="G850" i="1"/>
  <c r="D850" i="1"/>
  <c r="H850" i="1" s="1"/>
  <c r="C850" i="1"/>
  <c r="D849" i="1"/>
  <c r="H849" i="1" s="1"/>
  <c r="C849" i="1"/>
  <c r="D848" i="1"/>
  <c r="H848" i="1" s="1"/>
  <c r="C848" i="1"/>
  <c r="D847" i="1"/>
  <c r="H847" i="1" s="1"/>
  <c r="C847" i="1"/>
  <c r="G846" i="1"/>
  <c r="D846" i="1"/>
  <c r="H846" i="1" s="1"/>
  <c r="C846" i="1"/>
  <c r="D845" i="1"/>
  <c r="H845" i="1" s="1"/>
  <c r="C845" i="1"/>
  <c r="D844" i="1"/>
  <c r="H844" i="1" s="1"/>
  <c r="C844" i="1"/>
  <c r="D843" i="1"/>
  <c r="H843" i="1" s="1"/>
  <c r="C843" i="1"/>
  <c r="G842" i="1"/>
  <c r="D842" i="1"/>
  <c r="H842" i="1" s="1"/>
  <c r="C842" i="1"/>
  <c r="D841" i="1"/>
  <c r="H841" i="1" s="1"/>
  <c r="C841" i="1"/>
  <c r="D840" i="1"/>
  <c r="H840" i="1" s="1"/>
  <c r="C840" i="1"/>
  <c r="D839" i="1"/>
  <c r="H839" i="1" s="1"/>
  <c r="C839" i="1"/>
  <c r="G838" i="1"/>
  <c r="D838" i="1"/>
  <c r="H838" i="1" s="1"/>
  <c r="C838" i="1"/>
  <c r="D837" i="1"/>
  <c r="H837" i="1" s="1"/>
  <c r="C837" i="1"/>
  <c r="D836" i="1"/>
  <c r="H836" i="1" s="1"/>
  <c r="C836" i="1"/>
  <c r="D835" i="1"/>
  <c r="H835" i="1" s="1"/>
  <c r="C835" i="1"/>
  <c r="G834" i="1"/>
  <c r="D834" i="1"/>
  <c r="H834" i="1" s="1"/>
  <c r="C834" i="1"/>
  <c r="D833" i="1"/>
  <c r="H833" i="1" s="1"/>
  <c r="C833" i="1"/>
  <c r="D832" i="1"/>
  <c r="H832" i="1" s="1"/>
  <c r="C832" i="1"/>
  <c r="D831" i="1"/>
  <c r="H831" i="1" s="1"/>
  <c r="C831" i="1"/>
  <c r="G830" i="1"/>
  <c r="D830" i="1"/>
  <c r="H830" i="1" s="1"/>
  <c r="C830" i="1"/>
  <c r="D829" i="1"/>
  <c r="H829" i="1" s="1"/>
  <c r="C829" i="1"/>
  <c r="D828" i="1"/>
  <c r="H828" i="1" s="1"/>
  <c r="C828" i="1"/>
  <c r="D827" i="1"/>
  <c r="H827" i="1" s="1"/>
  <c r="C827" i="1"/>
  <c r="G826" i="1"/>
  <c r="D826" i="1"/>
  <c r="H826" i="1" s="1"/>
  <c r="C826" i="1"/>
  <c r="D825" i="1"/>
  <c r="H825" i="1" s="1"/>
  <c r="C825" i="1"/>
  <c r="D824" i="1"/>
  <c r="H824" i="1" s="1"/>
  <c r="C824" i="1"/>
  <c r="D823" i="1"/>
  <c r="H823" i="1" s="1"/>
  <c r="C823" i="1"/>
  <c r="G822"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G814" i="1"/>
  <c r="D814" i="1"/>
  <c r="H814" i="1" s="1"/>
  <c r="C814" i="1"/>
  <c r="G813" i="1"/>
  <c r="D813" i="1"/>
  <c r="H813" i="1" s="1"/>
  <c r="C813" i="1"/>
  <c r="D812" i="1"/>
  <c r="H812" i="1" s="1"/>
  <c r="C812" i="1"/>
  <c r="D811" i="1"/>
  <c r="H811" i="1" s="1"/>
  <c r="C811" i="1"/>
  <c r="G810" i="1"/>
  <c r="D810" i="1"/>
  <c r="H810" i="1" s="1"/>
  <c r="C810" i="1"/>
  <c r="G809" i="1"/>
  <c r="D809" i="1"/>
  <c r="H809" i="1" s="1"/>
  <c r="C809" i="1"/>
  <c r="D808" i="1"/>
  <c r="H808" i="1" s="1"/>
  <c r="C808" i="1"/>
  <c r="D807" i="1"/>
  <c r="H807" i="1" s="1"/>
  <c r="C807" i="1"/>
  <c r="G806" i="1"/>
  <c r="D806" i="1"/>
  <c r="H806" i="1" s="1"/>
  <c r="C806" i="1"/>
  <c r="D805" i="1"/>
  <c r="H805" i="1" s="1"/>
  <c r="C805" i="1"/>
  <c r="D804" i="1"/>
  <c r="H804" i="1" s="1"/>
  <c r="C804" i="1"/>
  <c r="D803" i="1"/>
  <c r="H803" i="1" s="1"/>
  <c r="C803" i="1"/>
  <c r="G802" i="1"/>
  <c r="D802" i="1"/>
  <c r="H802" i="1" s="1"/>
  <c r="C802" i="1"/>
  <c r="D801" i="1"/>
  <c r="H801" i="1" s="1"/>
  <c r="C801" i="1"/>
  <c r="D800" i="1"/>
  <c r="H800" i="1" s="1"/>
  <c r="C800" i="1"/>
  <c r="D799" i="1"/>
  <c r="H799" i="1" s="1"/>
  <c r="C799" i="1"/>
  <c r="G798" i="1"/>
  <c r="D798" i="1"/>
  <c r="H798" i="1" s="1"/>
  <c r="C798" i="1"/>
  <c r="D797" i="1"/>
  <c r="H797" i="1" s="1"/>
  <c r="C797" i="1"/>
  <c r="D796" i="1"/>
  <c r="H796" i="1" s="1"/>
  <c r="C796" i="1"/>
  <c r="D795" i="1"/>
  <c r="H795" i="1" s="1"/>
  <c r="C795" i="1"/>
  <c r="G794" i="1"/>
  <c r="D794" i="1"/>
  <c r="H794" i="1" s="1"/>
  <c r="C794" i="1"/>
  <c r="D793" i="1"/>
  <c r="H793" i="1" s="1"/>
  <c r="C793" i="1"/>
  <c r="D792" i="1"/>
  <c r="H792" i="1" s="1"/>
  <c r="C792" i="1"/>
  <c r="D791" i="1"/>
  <c r="H791" i="1" s="1"/>
  <c r="C791" i="1"/>
  <c r="G790" i="1"/>
  <c r="D790" i="1"/>
  <c r="H790" i="1" s="1"/>
  <c r="C790" i="1"/>
  <c r="D789" i="1"/>
  <c r="H789" i="1" s="1"/>
  <c r="C789" i="1"/>
  <c r="D788" i="1"/>
  <c r="H788" i="1" s="1"/>
  <c r="C788" i="1"/>
  <c r="G787" i="1"/>
  <c r="D787" i="1"/>
  <c r="H787" i="1" s="1"/>
  <c r="C787" i="1"/>
  <c r="G786" i="1"/>
  <c r="D786" i="1"/>
  <c r="H786" i="1" s="1"/>
  <c r="C786" i="1"/>
  <c r="D785" i="1"/>
  <c r="H785" i="1" s="1"/>
  <c r="C785" i="1"/>
  <c r="D784" i="1"/>
  <c r="H784" i="1" s="1"/>
  <c r="C784" i="1"/>
  <c r="G783" i="1"/>
  <c r="D783" i="1"/>
  <c r="H783" i="1" s="1"/>
  <c r="C783" i="1"/>
  <c r="G782" i="1"/>
  <c r="D782" i="1"/>
  <c r="H782" i="1" s="1"/>
  <c r="C782" i="1"/>
  <c r="D781" i="1"/>
  <c r="H781" i="1" s="1"/>
  <c r="C781" i="1"/>
  <c r="D780" i="1"/>
  <c r="H780" i="1" s="1"/>
  <c r="C780" i="1"/>
  <c r="G779" i="1"/>
  <c r="D779" i="1"/>
  <c r="H779" i="1" s="1"/>
  <c r="C779" i="1"/>
  <c r="G778" i="1"/>
  <c r="D778" i="1"/>
  <c r="H778" i="1" s="1"/>
  <c r="C778" i="1"/>
  <c r="D777" i="1"/>
  <c r="H777" i="1" s="1"/>
  <c r="C777" i="1"/>
  <c r="D776" i="1"/>
  <c r="H776" i="1" s="1"/>
  <c r="C776" i="1"/>
  <c r="D775" i="1"/>
  <c r="H775" i="1" s="1"/>
  <c r="C775" i="1"/>
  <c r="G774" i="1"/>
  <c r="D774" i="1"/>
  <c r="H774" i="1" s="1"/>
  <c r="C774" i="1"/>
  <c r="D773" i="1"/>
  <c r="H773" i="1" s="1"/>
  <c r="C773" i="1"/>
  <c r="D772" i="1"/>
  <c r="H772" i="1" s="1"/>
  <c r="C772" i="1"/>
  <c r="D771" i="1"/>
  <c r="H771" i="1" s="1"/>
  <c r="C771" i="1"/>
  <c r="G770" i="1"/>
  <c r="D770" i="1"/>
  <c r="H770" i="1" s="1"/>
  <c r="C770" i="1"/>
  <c r="D769" i="1"/>
  <c r="H769" i="1" s="1"/>
  <c r="C769" i="1"/>
  <c r="D768" i="1"/>
  <c r="H768" i="1" s="1"/>
  <c r="C768" i="1"/>
  <c r="D767" i="1"/>
  <c r="H767" i="1" s="1"/>
  <c r="C767" i="1"/>
  <c r="G766" i="1"/>
  <c r="D766" i="1"/>
  <c r="H766" i="1" s="1"/>
  <c r="C766" i="1"/>
  <c r="D765" i="1"/>
  <c r="H765" i="1" s="1"/>
  <c r="C765" i="1"/>
  <c r="D764" i="1"/>
  <c r="H764" i="1" s="1"/>
  <c r="C764" i="1"/>
  <c r="D763" i="1"/>
  <c r="H763" i="1" s="1"/>
  <c r="C763" i="1"/>
  <c r="G762" i="1"/>
  <c r="D762" i="1"/>
  <c r="H762" i="1" s="1"/>
  <c r="C762" i="1"/>
  <c r="D761" i="1"/>
  <c r="H761" i="1" s="1"/>
  <c r="C761" i="1"/>
  <c r="D760" i="1"/>
  <c r="H760" i="1" s="1"/>
  <c r="C760" i="1"/>
  <c r="D759" i="1"/>
  <c r="H759" i="1" s="1"/>
  <c r="C759" i="1"/>
  <c r="G758" i="1"/>
  <c r="D758" i="1"/>
  <c r="H758" i="1" s="1"/>
  <c r="C758" i="1"/>
  <c r="D757" i="1"/>
  <c r="H757" i="1" s="1"/>
  <c r="C757" i="1"/>
  <c r="D756" i="1"/>
  <c r="H756" i="1" s="1"/>
  <c r="C756" i="1"/>
  <c r="D755" i="1"/>
  <c r="H755" i="1" s="1"/>
  <c r="C755" i="1"/>
  <c r="G754" i="1"/>
  <c r="D754" i="1"/>
  <c r="H754" i="1" s="1"/>
  <c r="C754" i="1"/>
  <c r="D753" i="1"/>
  <c r="H753" i="1" s="1"/>
  <c r="C753" i="1"/>
  <c r="D752" i="1"/>
  <c r="H752" i="1" s="1"/>
  <c r="C752" i="1"/>
  <c r="D751" i="1"/>
  <c r="H751" i="1" s="1"/>
  <c r="C751" i="1"/>
  <c r="G750" i="1"/>
  <c r="D750" i="1"/>
  <c r="H750" i="1" s="1"/>
  <c r="C750" i="1"/>
  <c r="D749" i="1"/>
  <c r="H749" i="1" s="1"/>
  <c r="C749" i="1"/>
  <c r="D748" i="1"/>
  <c r="H748" i="1" s="1"/>
  <c r="C748" i="1"/>
  <c r="D747" i="1"/>
  <c r="H747" i="1" s="1"/>
  <c r="C747" i="1"/>
  <c r="G746" i="1"/>
  <c r="D746" i="1"/>
  <c r="H746" i="1" s="1"/>
  <c r="C746" i="1"/>
  <c r="D745" i="1"/>
  <c r="H745" i="1" s="1"/>
  <c r="C745" i="1"/>
  <c r="D744" i="1"/>
  <c r="H744" i="1" s="1"/>
  <c r="C744" i="1"/>
  <c r="D743" i="1"/>
  <c r="H743" i="1" s="1"/>
  <c r="C743" i="1"/>
  <c r="G742" i="1"/>
  <c r="D742" i="1"/>
  <c r="H742" i="1" s="1"/>
  <c r="C742" i="1"/>
  <c r="G741" i="1"/>
  <c r="D741" i="1"/>
  <c r="H741" i="1" s="1"/>
  <c r="C741" i="1"/>
  <c r="D740" i="1"/>
  <c r="H740" i="1" s="1"/>
  <c r="C740" i="1"/>
  <c r="D739" i="1"/>
  <c r="H739" i="1" s="1"/>
  <c r="C739" i="1"/>
  <c r="G738" i="1"/>
  <c r="D738" i="1"/>
  <c r="H738" i="1" s="1"/>
  <c r="C738" i="1"/>
  <c r="G737" i="1"/>
  <c r="D737" i="1"/>
  <c r="H737" i="1" s="1"/>
  <c r="C737" i="1"/>
  <c r="D736" i="1"/>
  <c r="H736" i="1" s="1"/>
  <c r="C736" i="1"/>
  <c r="D735" i="1"/>
  <c r="H735" i="1" s="1"/>
  <c r="C735" i="1"/>
  <c r="G734" i="1"/>
  <c r="D734" i="1"/>
  <c r="H734" i="1" s="1"/>
  <c r="C734" i="1"/>
  <c r="G733" i="1"/>
  <c r="D733" i="1"/>
  <c r="H733" i="1" s="1"/>
  <c r="C733" i="1"/>
  <c r="D732" i="1"/>
  <c r="H732" i="1" s="1"/>
  <c r="C732" i="1"/>
  <c r="D731" i="1"/>
  <c r="H731" i="1" s="1"/>
  <c r="C731" i="1"/>
  <c r="G730" i="1"/>
  <c r="D730" i="1"/>
  <c r="H730" i="1" s="1"/>
  <c r="C730" i="1"/>
  <c r="G729" i="1"/>
  <c r="D729" i="1"/>
  <c r="H729" i="1" s="1"/>
  <c r="C729" i="1"/>
  <c r="D728" i="1"/>
  <c r="H728" i="1" s="1"/>
  <c r="C728" i="1"/>
  <c r="D727" i="1"/>
  <c r="H727" i="1" s="1"/>
  <c r="C727" i="1"/>
  <c r="G726" i="1"/>
  <c r="D726" i="1"/>
  <c r="H726" i="1" s="1"/>
  <c r="C726" i="1"/>
  <c r="G725" i="1"/>
  <c r="D725" i="1"/>
  <c r="H725" i="1" s="1"/>
  <c r="C725" i="1"/>
  <c r="D724" i="1"/>
  <c r="H724" i="1" s="1"/>
  <c r="C724" i="1"/>
  <c r="G723" i="1"/>
  <c r="D723" i="1"/>
  <c r="H723" i="1" s="1"/>
  <c r="C723" i="1"/>
  <c r="G722" i="1"/>
  <c r="D722" i="1"/>
  <c r="H722" i="1" s="1"/>
  <c r="C722" i="1"/>
  <c r="G721" i="1"/>
  <c r="D721" i="1"/>
  <c r="H721" i="1" s="1"/>
  <c r="C721" i="1"/>
  <c r="D720" i="1"/>
  <c r="H720" i="1" s="1"/>
  <c r="C720" i="1"/>
  <c r="D719" i="1"/>
  <c r="H719" i="1" s="1"/>
  <c r="C719" i="1"/>
  <c r="G718" i="1"/>
  <c r="D718" i="1"/>
  <c r="H718" i="1" s="1"/>
  <c r="C718" i="1"/>
  <c r="G717" i="1"/>
  <c r="D717" i="1"/>
  <c r="H717" i="1" s="1"/>
  <c r="C717" i="1"/>
  <c r="D716" i="1"/>
  <c r="H716" i="1" s="1"/>
  <c r="C716" i="1"/>
  <c r="D715" i="1"/>
  <c r="H715" i="1" s="1"/>
  <c r="C715" i="1"/>
  <c r="G714" i="1"/>
  <c r="D714" i="1"/>
  <c r="H714" i="1" s="1"/>
  <c r="C714" i="1"/>
  <c r="G713" i="1"/>
  <c r="D713" i="1"/>
  <c r="H713" i="1" s="1"/>
  <c r="C713" i="1"/>
  <c r="D712" i="1"/>
  <c r="H712" i="1" s="1"/>
  <c r="C712" i="1"/>
  <c r="D711" i="1"/>
  <c r="H711" i="1" s="1"/>
  <c r="C711" i="1"/>
  <c r="G710" i="1"/>
  <c r="D710" i="1"/>
  <c r="H710" i="1" s="1"/>
  <c r="C710" i="1"/>
  <c r="G709" i="1"/>
  <c r="D709" i="1"/>
  <c r="H709" i="1" s="1"/>
  <c r="C709" i="1"/>
  <c r="D708" i="1"/>
  <c r="H708" i="1" s="1"/>
  <c r="C708" i="1"/>
  <c r="D707" i="1"/>
  <c r="H707" i="1" s="1"/>
  <c r="C707" i="1"/>
  <c r="G706" i="1"/>
  <c r="D706" i="1"/>
  <c r="H706" i="1" s="1"/>
  <c r="C706" i="1"/>
  <c r="G705" i="1"/>
  <c r="D705" i="1"/>
  <c r="H705" i="1" s="1"/>
  <c r="C705" i="1"/>
  <c r="D704" i="1"/>
  <c r="H704" i="1" s="1"/>
  <c r="C704" i="1"/>
  <c r="D703" i="1"/>
  <c r="H703" i="1" s="1"/>
  <c r="C703" i="1"/>
  <c r="G702" i="1"/>
  <c r="D702" i="1"/>
  <c r="H702" i="1" s="1"/>
  <c r="C702" i="1"/>
  <c r="G701" i="1"/>
  <c r="D701" i="1"/>
  <c r="H701" i="1" s="1"/>
  <c r="C701" i="1"/>
  <c r="D700" i="1"/>
  <c r="H700" i="1" s="1"/>
  <c r="C700" i="1"/>
  <c r="D699" i="1"/>
  <c r="H699" i="1" s="1"/>
  <c r="C699" i="1"/>
  <c r="G698" i="1"/>
  <c r="D698" i="1"/>
  <c r="H698" i="1" s="1"/>
  <c r="C698" i="1"/>
  <c r="D697" i="1"/>
  <c r="H697" i="1" s="1"/>
  <c r="C697" i="1"/>
  <c r="D696" i="1"/>
  <c r="H696" i="1" s="1"/>
  <c r="C696" i="1"/>
  <c r="G695" i="1"/>
  <c r="D695" i="1"/>
  <c r="H695" i="1" s="1"/>
  <c r="C695" i="1"/>
  <c r="G694" i="1"/>
  <c r="D694" i="1"/>
  <c r="H694" i="1" s="1"/>
  <c r="C694" i="1"/>
  <c r="G693" i="1"/>
  <c r="D693" i="1"/>
  <c r="H693" i="1" s="1"/>
  <c r="C693" i="1"/>
  <c r="D692" i="1"/>
  <c r="H692" i="1" s="1"/>
  <c r="C692" i="1"/>
  <c r="G691" i="1"/>
  <c r="D691" i="1"/>
  <c r="H691" i="1" s="1"/>
  <c r="C691" i="1"/>
  <c r="G690" i="1"/>
  <c r="D690" i="1"/>
  <c r="H690" i="1" s="1"/>
  <c r="C690" i="1"/>
  <c r="G689" i="1"/>
  <c r="D689" i="1"/>
  <c r="H689" i="1" s="1"/>
  <c r="C689" i="1"/>
  <c r="D688" i="1"/>
  <c r="H688" i="1" s="1"/>
  <c r="C688" i="1"/>
  <c r="D687" i="1"/>
  <c r="H687" i="1" s="1"/>
  <c r="C687" i="1"/>
  <c r="G686" i="1"/>
  <c r="D686" i="1"/>
  <c r="H686" i="1" s="1"/>
  <c r="C686" i="1"/>
  <c r="G685" i="1"/>
  <c r="D685" i="1"/>
  <c r="H685" i="1" s="1"/>
  <c r="C685" i="1"/>
  <c r="D684" i="1"/>
  <c r="H684" i="1" s="1"/>
  <c r="C684" i="1"/>
  <c r="D683" i="1"/>
  <c r="H683" i="1" s="1"/>
  <c r="C683" i="1"/>
  <c r="G682" i="1"/>
  <c r="D682" i="1"/>
  <c r="H682" i="1" s="1"/>
  <c r="C682" i="1"/>
  <c r="G681" i="1"/>
  <c r="D681" i="1"/>
  <c r="H681" i="1" s="1"/>
  <c r="C681" i="1"/>
  <c r="D680" i="1"/>
  <c r="H680" i="1" s="1"/>
  <c r="C680" i="1"/>
  <c r="D679" i="1"/>
  <c r="H679" i="1" s="1"/>
  <c r="C679" i="1"/>
  <c r="G678" i="1"/>
  <c r="D678" i="1"/>
  <c r="H678" i="1" s="1"/>
  <c r="C678" i="1"/>
  <c r="G677" i="1"/>
  <c r="D677" i="1"/>
  <c r="H677" i="1" s="1"/>
  <c r="C677" i="1"/>
  <c r="D676" i="1"/>
  <c r="H676" i="1" s="1"/>
  <c r="C676" i="1"/>
  <c r="G675" i="1"/>
  <c r="D675" i="1"/>
  <c r="H675" i="1" s="1"/>
  <c r="C675" i="1"/>
  <c r="G674" i="1"/>
  <c r="D674" i="1"/>
  <c r="H674" i="1" s="1"/>
  <c r="C674" i="1"/>
  <c r="G673" i="1"/>
  <c r="D673" i="1"/>
  <c r="H673" i="1" s="1"/>
  <c r="C673" i="1"/>
  <c r="D672" i="1"/>
  <c r="H672" i="1" s="1"/>
  <c r="C672" i="1"/>
  <c r="G671" i="1"/>
  <c r="D671" i="1"/>
  <c r="H671" i="1" s="1"/>
  <c r="C671" i="1"/>
  <c r="G670" i="1"/>
  <c r="D670" i="1"/>
  <c r="H670" i="1" s="1"/>
  <c r="C670" i="1"/>
  <c r="G669" i="1"/>
  <c r="D669" i="1"/>
  <c r="H669" i="1" s="1"/>
  <c r="C669" i="1"/>
  <c r="D668" i="1"/>
  <c r="H668" i="1" s="1"/>
  <c r="C668" i="1"/>
  <c r="G667" i="1"/>
  <c r="D667" i="1"/>
  <c r="H667" i="1" s="1"/>
  <c r="C667" i="1"/>
  <c r="G666" i="1"/>
  <c r="D666" i="1"/>
  <c r="H666" i="1" s="1"/>
  <c r="C666" i="1"/>
  <c r="D665" i="1"/>
  <c r="H665" i="1" s="1"/>
  <c r="C665" i="1"/>
  <c r="D664" i="1"/>
  <c r="H664" i="1" s="1"/>
  <c r="C664" i="1"/>
  <c r="G663" i="1"/>
  <c r="D663" i="1"/>
  <c r="H663" i="1" s="1"/>
  <c r="C663" i="1"/>
  <c r="G662" i="1"/>
  <c r="D662" i="1"/>
  <c r="H662" i="1" s="1"/>
  <c r="C662" i="1"/>
  <c r="D661" i="1"/>
  <c r="H661" i="1" s="1"/>
  <c r="C661" i="1"/>
  <c r="D660" i="1"/>
  <c r="H660" i="1" s="1"/>
  <c r="C660" i="1"/>
  <c r="G659" i="1"/>
  <c r="D659" i="1"/>
  <c r="H659" i="1" s="1"/>
  <c r="C659" i="1"/>
  <c r="D658" i="1"/>
  <c r="H658" i="1" s="1"/>
  <c r="C658" i="1"/>
  <c r="D657" i="1"/>
  <c r="H657" i="1" s="1"/>
  <c r="C657" i="1"/>
  <c r="D656" i="1"/>
  <c r="H656" i="1" s="1"/>
  <c r="C656" i="1"/>
  <c r="D655" i="1"/>
  <c r="H655" i="1" s="1"/>
  <c r="C655" i="1"/>
  <c r="G654" i="1"/>
  <c r="D654" i="1"/>
  <c r="H654" i="1" s="1"/>
  <c r="C654" i="1"/>
  <c r="D653" i="1"/>
  <c r="H653" i="1" s="1"/>
  <c r="C653" i="1"/>
  <c r="D652" i="1"/>
  <c r="H652" i="1" s="1"/>
  <c r="C652" i="1"/>
  <c r="D651" i="1"/>
  <c r="H651" i="1" s="1"/>
  <c r="C651" i="1"/>
  <c r="G650" i="1"/>
  <c r="D650" i="1"/>
  <c r="H650" i="1" s="1"/>
  <c r="C650" i="1"/>
  <c r="D649" i="1"/>
  <c r="H649" i="1" s="1"/>
  <c r="C649" i="1"/>
  <c r="D648" i="1"/>
  <c r="H648" i="1" s="1"/>
  <c r="C648" i="1"/>
  <c r="G647" i="1"/>
  <c r="D647" i="1"/>
  <c r="H647" i="1" s="1"/>
  <c r="C647" i="1"/>
  <c r="D646" i="1"/>
  <c r="H646" i="1" s="1"/>
  <c r="C646" i="1"/>
  <c r="D645" i="1"/>
  <c r="H645" i="1" s="1"/>
  <c r="C645" i="1"/>
  <c r="D644" i="1"/>
  <c r="H644" i="1" s="1"/>
  <c r="C644" i="1"/>
  <c r="G643" i="1"/>
  <c r="D643" i="1"/>
  <c r="H643" i="1" s="1"/>
  <c r="C643" i="1"/>
  <c r="D642" i="1"/>
  <c r="H642" i="1" s="1"/>
  <c r="C642" i="1"/>
  <c r="D641" i="1"/>
  <c r="H641" i="1" s="1"/>
  <c r="C641" i="1"/>
  <c r="C638" i="1"/>
  <c r="D632" i="1"/>
  <c r="H632" i="1" s="1"/>
  <c r="C632" i="1"/>
  <c r="D631" i="1"/>
  <c r="H631" i="1" s="1"/>
  <c r="C631" i="1"/>
  <c r="D628" i="1"/>
  <c r="H628" i="1" s="1"/>
  <c r="C628" i="1"/>
  <c r="G627" i="1"/>
  <c r="D627" i="1"/>
  <c r="H627" i="1" s="1"/>
  <c r="C627" i="1"/>
  <c r="D626" i="1"/>
  <c r="H626" i="1" s="1"/>
  <c r="C626" i="1"/>
  <c r="D625" i="1"/>
  <c r="H625" i="1" s="1"/>
  <c r="C625" i="1"/>
  <c r="D624" i="1"/>
  <c r="H624" i="1" s="1"/>
  <c r="C624" i="1"/>
  <c r="D623" i="1"/>
  <c r="D622" i="1"/>
  <c r="H622" i="1" s="1"/>
  <c r="C622" i="1"/>
  <c r="D621" i="1"/>
  <c r="H621" i="1" s="1"/>
  <c r="C621" i="1"/>
  <c r="G620" i="1"/>
  <c r="D620" i="1"/>
  <c r="H620" i="1" s="1"/>
  <c r="C620" i="1"/>
  <c r="D619" i="1"/>
  <c r="D618" i="1"/>
  <c r="H618" i="1" s="1"/>
  <c r="C618" i="1"/>
  <c r="G617" i="1"/>
  <c r="D617" i="1"/>
  <c r="H617" i="1" s="1"/>
  <c r="C617" i="1"/>
  <c r="G616" i="1"/>
  <c r="D616" i="1"/>
  <c r="H616" i="1" s="1"/>
  <c r="C616" i="1"/>
  <c r="D615" i="1"/>
  <c r="H615" i="1" s="1"/>
  <c r="C615" i="1"/>
  <c r="D614" i="1"/>
  <c r="H614" i="1" s="1"/>
  <c r="C614" i="1"/>
  <c r="G613" i="1"/>
  <c r="D613" i="1"/>
  <c r="H613" i="1" s="1"/>
  <c r="C613" i="1"/>
  <c r="D612" i="1"/>
  <c r="H612" i="1" s="1"/>
  <c r="C612" i="1"/>
  <c r="D611" i="1"/>
  <c r="H611" i="1" s="1"/>
  <c r="C611" i="1"/>
  <c r="D610" i="1"/>
  <c r="H610" i="1" s="1"/>
  <c r="C610" i="1"/>
  <c r="G609" i="1"/>
  <c r="D609" i="1"/>
  <c r="H609" i="1" s="1"/>
  <c r="C609" i="1"/>
  <c r="G608" i="1"/>
  <c r="D608" i="1"/>
  <c r="H608" i="1" s="1"/>
  <c r="C608" i="1"/>
  <c r="D607" i="1"/>
  <c r="H607" i="1" s="1"/>
  <c r="C607" i="1"/>
  <c r="D606" i="1"/>
  <c r="H606" i="1" s="1"/>
  <c r="C606" i="1"/>
  <c r="G605" i="1"/>
  <c r="D605" i="1"/>
  <c r="H605" i="1" s="1"/>
  <c r="C605" i="1"/>
  <c r="D604" i="1"/>
  <c r="H604" i="1" s="1"/>
  <c r="C604" i="1"/>
  <c r="D603" i="1"/>
  <c r="H603" i="1" s="1"/>
  <c r="C603" i="1"/>
  <c r="D602" i="1"/>
  <c r="H602" i="1" s="1"/>
  <c r="C602" i="1"/>
  <c r="G601" i="1"/>
  <c r="D601" i="1"/>
  <c r="H601" i="1" s="1"/>
  <c r="C601" i="1"/>
  <c r="D600" i="1"/>
  <c r="H600" i="1" s="1"/>
  <c r="C600" i="1"/>
  <c r="D599" i="1"/>
  <c r="H599" i="1" s="1"/>
  <c r="C599" i="1"/>
  <c r="D598" i="1"/>
  <c r="H598" i="1" s="1"/>
  <c r="C598" i="1"/>
  <c r="G597" i="1"/>
  <c r="D597" i="1"/>
  <c r="H597" i="1" s="1"/>
  <c r="C597" i="1"/>
  <c r="D596" i="1"/>
  <c r="H596" i="1" s="1"/>
  <c r="C596" i="1"/>
  <c r="D595" i="1"/>
  <c r="H595" i="1" s="1"/>
  <c r="C595" i="1"/>
  <c r="D594" i="1"/>
  <c r="H594" i="1" s="1"/>
  <c r="C594" i="1"/>
  <c r="G593" i="1"/>
  <c r="D593" i="1"/>
  <c r="H593" i="1" s="1"/>
  <c r="C593" i="1"/>
  <c r="G592" i="1"/>
  <c r="D592" i="1"/>
  <c r="H592" i="1" s="1"/>
  <c r="C592" i="1"/>
  <c r="D591" i="1"/>
  <c r="H591" i="1" s="1"/>
  <c r="C591" i="1"/>
  <c r="D590" i="1"/>
  <c r="H590" i="1" s="1"/>
  <c r="C590" i="1"/>
  <c r="G589" i="1"/>
  <c r="D589" i="1"/>
  <c r="H589" i="1" s="1"/>
  <c r="C589" i="1"/>
  <c r="D588" i="1"/>
  <c r="H588" i="1" s="1"/>
  <c r="C588" i="1"/>
  <c r="D587" i="1"/>
  <c r="G586" i="1"/>
  <c r="D586" i="1"/>
  <c r="H586" i="1" s="1"/>
  <c r="C586" i="1"/>
  <c r="D585" i="1"/>
  <c r="H585" i="1" s="1"/>
  <c r="C585" i="1"/>
  <c r="D584" i="1"/>
  <c r="H584" i="1" s="1"/>
  <c r="C584" i="1"/>
  <c r="G583" i="1"/>
  <c r="D583" i="1"/>
  <c r="H583" i="1" s="1"/>
  <c r="C583" i="1"/>
  <c r="G582" i="1"/>
  <c r="D582" i="1"/>
  <c r="H582" i="1" s="1"/>
  <c r="C582" i="1"/>
  <c r="D581" i="1"/>
  <c r="H581" i="1" s="1"/>
  <c r="C581" i="1"/>
  <c r="D580" i="1"/>
  <c r="H580" i="1" s="1"/>
  <c r="C580" i="1"/>
  <c r="D579" i="1"/>
  <c r="H579" i="1" s="1"/>
  <c r="C579" i="1"/>
  <c r="G578" i="1"/>
  <c r="D578" i="1"/>
  <c r="H578" i="1" s="1"/>
  <c r="C578" i="1"/>
  <c r="D577" i="1"/>
  <c r="H577" i="1" s="1"/>
  <c r="C577" i="1"/>
  <c r="D576" i="1"/>
  <c r="H576" i="1" s="1"/>
  <c r="C576" i="1"/>
  <c r="G575" i="1"/>
  <c r="D575" i="1"/>
  <c r="H575" i="1" s="1"/>
  <c r="C575" i="1"/>
  <c r="D574" i="1"/>
  <c r="D573" i="1"/>
  <c r="H573" i="1" s="1"/>
  <c r="C573" i="1"/>
  <c r="D572" i="1"/>
  <c r="H572" i="1" s="1"/>
  <c r="C572" i="1"/>
  <c r="G571" i="1"/>
  <c r="D571" i="1"/>
  <c r="H571" i="1" s="1"/>
  <c r="C571" i="1"/>
  <c r="G570" i="1"/>
  <c r="D570" i="1"/>
  <c r="H570" i="1" s="1"/>
  <c r="C570" i="1"/>
  <c r="D569" i="1"/>
  <c r="H569" i="1" s="1"/>
  <c r="C569" i="1"/>
  <c r="D568" i="1"/>
  <c r="H568" i="1" s="1"/>
  <c r="C568" i="1"/>
  <c r="G567" i="1"/>
  <c r="D567" i="1"/>
  <c r="H567" i="1" s="1"/>
  <c r="C567" i="1"/>
  <c r="G566" i="1"/>
  <c r="D566" i="1"/>
  <c r="H566" i="1" s="1"/>
  <c r="C566" i="1"/>
  <c r="D565" i="1"/>
  <c r="H565" i="1" s="1"/>
  <c r="C565" i="1"/>
  <c r="D564" i="1"/>
  <c r="H564" i="1" s="1"/>
  <c r="C564" i="1"/>
  <c r="G563" i="1"/>
  <c r="D563" i="1"/>
  <c r="H563" i="1" s="1"/>
  <c r="C563" i="1"/>
  <c r="D562" i="1"/>
  <c r="H562" i="1" s="1"/>
  <c r="C562" i="1"/>
  <c r="D561" i="1"/>
  <c r="H561" i="1" s="1"/>
  <c r="C561" i="1"/>
  <c r="D560" i="1"/>
  <c r="H560" i="1" s="1"/>
  <c r="C560" i="1"/>
  <c r="G559" i="1"/>
  <c r="D559" i="1"/>
  <c r="H559" i="1" s="1"/>
  <c r="C559" i="1"/>
  <c r="D558" i="1"/>
  <c r="H558" i="1" s="1"/>
  <c r="C558" i="1"/>
  <c r="D557" i="1"/>
  <c r="H557" i="1" s="1"/>
  <c r="C557" i="1"/>
  <c r="G556" i="1"/>
  <c r="D556" i="1"/>
  <c r="H556" i="1" s="1"/>
  <c r="C556" i="1"/>
  <c r="G555" i="1"/>
  <c r="D555" i="1"/>
  <c r="H555" i="1" s="1"/>
  <c r="C555" i="1"/>
  <c r="D554" i="1"/>
  <c r="H554" i="1" s="1"/>
  <c r="C554" i="1"/>
  <c r="D553" i="1"/>
  <c r="H553" i="1" s="1"/>
  <c r="C553" i="1"/>
  <c r="G552" i="1"/>
  <c r="D552" i="1"/>
  <c r="H552" i="1" s="1"/>
  <c r="C552" i="1"/>
  <c r="G551" i="1"/>
  <c r="D551" i="1"/>
  <c r="H551" i="1" s="1"/>
  <c r="C551" i="1"/>
  <c r="D550" i="1"/>
  <c r="H550" i="1" s="1"/>
  <c r="C550" i="1"/>
  <c r="D549" i="1"/>
  <c r="H549" i="1" s="1"/>
  <c r="C549" i="1"/>
  <c r="D548" i="1"/>
  <c r="H548" i="1" s="1"/>
  <c r="C548" i="1"/>
  <c r="G547" i="1"/>
  <c r="D547" i="1"/>
  <c r="H547" i="1" s="1"/>
  <c r="C547" i="1"/>
  <c r="D546" i="1"/>
  <c r="H546" i="1" s="1"/>
  <c r="C546" i="1"/>
  <c r="D545" i="1"/>
  <c r="H545" i="1" s="1"/>
  <c r="C545" i="1"/>
  <c r="G544" i="1"/>
  <c r="D544" i="1"/>
  <c r="H544" i="1" s="1"/>
  <c r="C544" i="1"/>
  <c r="G543" i="1"/>
  <c r="D543" i="1"/>
  <c r="H543" i="1" s="1"/>
  <c r="C543" i="1"/>
  <c r="D542" i="1"/>
  <c r="H542" i="1" s="1"/>
  <c r="C542" i="1"/>
  <c r="D541" i="1"/>
  <c r="H541" i="1" s="1"/>
  <c r="C541" i="1"/>
  <c r="G540" i="1"/>
  <c r="D540" i="1"/>
  <c r="H540" i="1" s="1"/>
  <c r="C540" i="1"/>
  <c r="G539" i="1"/>
  <c r="D539" i="1"/>
  <c r="H539" i="1" s="1"/>
  <c r="C539" i="1"/>
  <c r="D538" i="1"/>
  <c r="H538" i="1" s="1"/>
  <c r="C538" i="1"/>
  <c r="D537" i="1"/>
  <c r="H537" i="1" s="1"/>
  <c r="C537" i="1"/>
  <c r="D536" i="1"/>
  <c r="H536" i="1" s="1"/>
  <c r="C536" i="1"/>
  <c r="G535" i="1"/>
  <c r="D535" i="1"/>
  <c r="H535" i="1" s="1"/>
  <c r="C535" i="1"/>
  <c r="G534" i="1"/>
  <c r="D534" i="1"/>
  <c r="H534" i="1" s="1"/>
  <c r="C534" i="1"/>
  <c r="D533" i="1"/>
  <c r="H533" i="1" s="1"/>
  <c r="C533" i="1"/>
  <c r="D532" i="1"/>
  <c r="H532" i="1" s="1"/>
  <c r="C532" i="1"/>
  <c r="G531" i="1"/>
  <c r="D531" i="1"/>
  <c r="H531" i="1" s="1"/>
  <c r="C531" i="1"/>
  <c r="D530" i="1"/>
  <c r="H530" i="1" s="1"/>
  <c r="C530" i="1"/>
  <c r="D529" i="1"/>
  <c r="H529" i="1" s="1"/>
  <c r="C529" i="1"/>
  <c r="D528" i="1"/>
  <c r="H528" i="1" s="1"/>
  <c r="C528" i="1"/>
  <c r="G527" i="1"/>
  <c r="D527" i="1"/>
  <c r="H527" i="1" s="1"/>
  <c r="C527" i="1"/>
  <c r="D526" i="1"/>
  <c r="H526" i="1" s="1"/>
  <c r="C526" i="1"/>
  <c r="D525" i="1"/>
  <c r="H525" i="1" s="1"/>
  <c r="C525" i="1"/>
  <c r="D524" i="1"/>
  <c r="H524" i="1" s="1"/>
  <c r="C524" i="1"/>
  <c r="D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H493" i="1"/>
  <c r="D493" i="1"/>
  <c r="G493" i="1" s="1"/>
  <c r="C493" i="1"/>
  <c r="D492" i="1"/>
  <c r="G492" i="1" s="1"/>
  <c r="C492" i="1"/>
  <c r="D491" i="1"/>
  <c r="G491" i="1" s="1"/>
  <c r="C491" i="1"/>
  <c r="D490" i="1"/>
  <c r="G490" i="1" s="1"/>
  <c r="C490" i="1"/>
  <c r="D489" i="1"/>
  <c r="G489" i="1" s="1"/>
  <c r="C489" i="1"/>
  <c r="D488" i="1"/>
  <c r="G488" i="1" s="1"/>
  <c r="C488" i="1"/>
  <c r="D487" i="1"/>
  <c r="G487" i="1" s="1"/>
  <c r="C487" i="1"/>
  <c r="D486" i="1"/>
  <c r="G486" i="1" s="1"/>
  <c r="C486" i="1"/>
  <c r="D485" i="1"/>
  <c r="G485" i="1" s="1"/>
  <c r="C485" i="1"/>
  <c r="D484" i="1"/>
  <c r="G484" i="1" s="1"/>
  <c r="C484" i="1"/>
  <c r="D483" i="1"/>
  <c r="G483" i="1" s="1"/>
  <c r="C483" i="1"/>
  <c r="D482" i="1"/>
  <c r="G482" i="1" s="1"/>
  <c r="C482" i="1"/>
  <c r="D481" i="1"/>
  <c r="G481" i="1" s="1"/>
  <c r="C481" i="1"/>
  <c r="D480" i="1"/>
  <c r="G480" i="1" s="1"/>
  <c r="C480" i="1"/>
  <c r="D479" i="1"/>
  <c r="G479" i="1" s="1"/>
  <c r="C479" i="1"/>
  <c r="D478" i="1"/>
  <c r="D477" i="1"/>
  <c r="H477" i="1" s="1"/>
  <c r="C477" i="1"/>
  <c r="G476"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H412" i="1" s="1"/>
  <c r="C412" i="1"/>
  <c r="C411" i="1"/>
  <c r="D406" i="1"/>
  <c r="H406" i="1" s="1"/>
  <c r="C406" i="1"/>
  <c r="D405" i="1"/>
  <c r="H405" i="1" s="1"/>
  <c r="C405" i="1"/>
  <c r="D404" i="1"/>
  <c r="H404" i="1" s="1"/>
  <c r="C404" i="1"/>
  <c r="D401" i="1"/>
  <c r="H401" i="1" s="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D390" i="1"/>
  <c r="G390" i="1" s="1"/>
  <c r="C390" i="1"/>
  <c r="D389" i="1"/>
  <c r="H389" i="1" s="1"/>
  <c r="C389" i="1"/>
  <c r="H388" i="1"/>
  <c r="G388" i="1"/>
  <c r="D388" i="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D369" i="1"/>
  <c r="H369" i="1" s="1"/>
  <c r="C369" i="1"/>
  <c r="H368" i="1"/>
  <c r="G368" i="1"/>
  <c r="D368" i="1"/>
  <c r="C368" i="1"/>
  <c r="H367" i="1"/>
  <c r="G367" i="1"/>
  <c r="D367" i="1"/>
  <c r="C367" i="1"/>
  <c r="H366" i="1"/>
  <c r="G366" i="1"/>
  <c r="D366" i="1"/>
  <c r="C366" i="1"/>
  <c r="D365" i="1"/>
  <c r="H365" i="1" s="1"/>
  <c r="C365" i="1"/>
  <c r="D364" i="1"/>
  <c r="H364" i="1" s="1"/>
  <c r="C364" i="1"/>
  <c r="D363" i="1"/>
  <c r="H363" i="1" s="1"/>
  <c r="C363" i="1"/>
  <c r="D362" i="1"/>
  <c r="H362" i="1" s="1"/>
  <c r="C362" i="1"/>
  <c r="D361" i="1"/>
  <c r="H361" i="1" s="1"/>
  <c r="C361" i="1"/>
  <c r="D360" i="1"/>
  <c r="H360" i="1" s="1"/>
  <c r="C360" i="1"/>
  <c r="D359" i="1"/>
  <c r="H359" i="1" s="1"/>
  <c r="C359" i="1"/>
  <c r="G357" i="1"/>
  <c r="D357" i="1"/>
  <c r="H357" i="1" s="1"/>
  <c r="C357" i="1"/>
  <c r="G356" i="1"/>
  <c r="D356" i="1"/>
  <c r="H356" i="1" s="1"/>
  <c r="C356" i="1"/>
  <c r="G355" i="1"/>
  <c r="D355" i="1"/>
  <c r="H355" i="1" s="1"/>
  <c r="C355" i="1"/>
  <c r="D354" i="1"/>
  <c r="H354" i="1" s="1"/>
  <c r="C354" i="1"/>
  <c r="G353" i="1"/>
  <c r="D353" i="1"/>
  <c r="H353" i="1" s="1"/>
  <c r="C353" i="1"/>
  <c r="G352" i="1"/>
  <c r="D352" i="1"/>
  <c r="H352" i="1" s="1"/>
  <c r="C352" i="1"/>
  <c r="D351" i="1"/>
  <c r="H351" i="1" s="1"/>
  <c r="C351" i="1"/>
  <c r="G350" i="1"/>
  <c r="D350" i="1"/>
  <c r="H350" i="1" s="1"/>
  <c r="C350" i="1"/>
  <c r="G349" i="1"/>
  <c r="D349" i="1"/>
  <c r="H349" i="1" s="1"/>
  <c r="C349" i="1"/>
  <c r="D348" i="1"/>
  <c r="H348" i="1" s="1"/>
  <c r="C348" i="1"/>
  <c r="D347" i="1"/>
  <c r="H347" i="1" s="1"/>
  <c r="C347" i="1"/>
  <c r="H344" i="1"/>
  <c r="G344" i="1"/>
  <c r="D344" i="1"/>
  <c r="C344" i="1"/>
  <c r="D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D309" i="1"/>
  <c r="H309" i="1" s="1"/>
  <c r="C309" i="1"/>
  <c r="G308" i="1"/>
  <c r="D308" i="1"/>
  <c r="H308" i="1" s="1"/>
  <c r="C308" i="1"/>
  <c r="D307" i="1"/>
  <c r="H307" i="1" s="1"/>
  <c r="C307" i="1"/>
  <c r="D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H292" i="1"/>
  <c r="G292" i="1"/>
  <c r="D292" i="1"/>
  <c r="C292" i="1"/>
  <c r="H291" i="1"/>
  <c r="G291" i="1"/>
  <c r="D291" i="1"/>
  <c r="C291" i="1"/>
  <c r="D290" i="1"/>
  <c r="H290" i="1" s="1"/>
  <c r="C290" i="1"/>
  <c r="G289" i="1"/>
  <c r="D289" i="1"/>
  <c r="H289" i="1" s="1"/>
  <c r="C289" i="1"/>
  <c r="H288" i="1"/>
  <c r="G288" i="1"/>
  <c r="D288" i="1"/>
  <c r="C288" i="1"/>
  <c r="H284" i="1"/>
  <c r="D284" i="1"/>
  <c r="G284" i="1" s="1"/>
  <c r="C284" i="1"/>
  <c r="H283" i="1"/>
  <c r="D283" i="1"/>
  <c r="G283" i="1" s="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H276" i="1" s="1"/>
  <c r="C276" i="1"/>
  <c r="D275" i="1"/>
  <c r="G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D265" i="1"/>
  <c r="H265" i="1" s="1"/>
  <c r="C265" i="1"/>
  <c r="D264" i="1"/>
  <c r="H264" i="1" s="1"/>
  <c r="C264" i="1"/>
  <c r="H263" i="1"/>
  <c r="G263" i="1"/>
  <c r="D263" i="1"/>
  <c r="C263" i="1"/>
  <c r="H262" i="1"/>
  <c r="G262" i="1"/>
  <c r="D262" i="1"/>
  <c r="C262" i="1"/>
  <c r="G261" i="1"/>
  <c r="D261" i="1"/>
  <c r="H261" i="1" s="1"/>
  <c r="C261" i="1"/>
  <c r="G260" i="1"/>
  <c r="D260" i="1"/>
  <c r="H260" i="1" s="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H237" i="1" s="1"/>
  <c r="C237"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D228" i="1"/>
  <c r="H228" i="1" s="1"/>
  <c r="C228" i="1"/>
  <c r="D227" i="1"/>
  <c r="H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D214" i="1"/>
  <c r="G214" i="1" s="1"/>
  <c r="C214" i="1"/>
  <c r="H213" i="1"/>
  <c r="G213" i="1"/>
  <c r="D213" i="1"/>
  <c r="C213" i="1"/>
  <c r="H212" i="1"/>
  <c r="D212" i="1"/>
  <c r="G212" i="1" s="1"/>
  <c r="C212" i="1"/>
  <c r="C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D201" i="1"/>
  <c r="H201" i="1" s="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D187" i="1"/>
  <c r="H187" i="1" s="1"/>
  <c r="C187" i="1"/>
  <c r="D186" i="1"/>
  <c r="H186" i="1" s="1"/>
  <c r="C186" i="1"/>
  <c r="H185" i="1"/>
  <c r="D185" i="1"/>
  <c r="G185" i="1" s="1"/>
  <c r="C185" i="1"/>
  <c r="C184" i="1"/>
  <c r="H183" i="1"/>
  <c r="G183" i="1"/>
  <c r="D183" i="1"/>
  <c r="C183" i="1"/>
  <c r="H182" i="1"/>
  <c r="G182" i="1"/>
  <c r="D182" i="1"/>
  <c r="C182"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D174" i="1"/>
  <c r="H174" i="1" s="1"/>
  <c r="C174" i="1"/>
  <c r="C173" i="1"/>
  <c r="G172" i="1"/>
  <c r="D172" i="1"/>
  <c r="H172" i="1" s="1"/>
  <c r="C172" i="1"/>
  <c r="D171" i="1"/>
  <c r="H171" i="1" s="1"/>
  <c r="C171" i="1"/>
  <c r="D170" i="1"/>
  <c r="H170" i="1" s="1"/>
  <c r="C170" i="1"/>
  <c r="D169" i="1"/>
  <c r="H169" i="1" s="1"/>
  <c r="C169" i="1"/>
  <c r="D168" i="1"/>
  <c r="H168" i="1" s="1"/>
  <c r="C168" i="1"/>
  <c r="H167" i="1"/>
  <c r="G167" i="1"/>
  <c r="D167" i="1"/>
  <c r="C167" i="1"/>
  <c r="D166" i="1"/>
  <c r="H166" i="1" s="1"/>
  <c r="C166" i="1"/>
  <c r="C165" i="1"/>
  <c r="D164" i="1"/>
  <c r="H164" i="1" s="1"/>
  <c r="C164" i="1"/>
  <c r="D163" i="1"/>
  <c r="H163" i="1" s="1"/>
  <c r="C163" i="1"/>
  <c r="D162" i="1"/>
  <c r="H162" i="1" s="1"/>
  <c r="C162" i="1"/>
  <c r="D161" i="1"/>
  <c r="G161" i="1" s="1"/>
  <c r="C161" i="1"/>
  <c r="D160" i="1"/>
  <c r="H160" i="1" s="1"/>
  <c r="C160" i="1"/>
  <c r="G158" i="1"/>
  <c r="D158" i="1"/>
  <c r="H158" i="1" s="1"/>
  <c r="C158" i="1"/>
  <c r="D157" i="1"/>
  <c r="H157" i="1" s="1"/>
  <c r="C157" i="1"/>
  <c r="G156" i="1"/>
  <c r="D156" i="1"/>
  <c r="H156" i="1" s="1"/>
  <c r="C156" i="1"/>
  <c r="D155" i="1"/>
  <c r="H155" i="1" s="1"/>
  <c r="C155" i="1"/>
  <c r="D154" i="1"/>
  <c r="H154" i="1" s="1"/>
  <c r="C154" i="1"/>
  <c r="D153" i="1"/>
  <c r="H153" i="1" s="1"/>
  <c r="C153" i="1"/>
  <c r="G152" i="1"/>
  <c r="D152" i="1"/>
  <c r="H152" i="1" s="1"/>
  <c r="C152" i="1"/>
  <c r="D151" i="1"/>
  <c r="H151" i="1" s="1"/>
  <c r="C151" i="1"/>
  <c r="D150" i="1"/>
  <c r="H150" i="1" s="1"/>
  <c r="C150" i="1"/>
  <c r="D149" i="1"/>
  <c r="H149" i="1" s="1"/>
  <c r="C149" i="1"/>
  <c r="H146" i="1"/>
  <c r="D146" i="1"/>
  <c r="G146" i="1" s="1"/>
  <c r="C146" i="1"/>
  <c r="H145" i="1"/>
  <c r="G145" i="1"/>
  <c r="D145" i="1"/>
  <c r="C145" i="1"/>
  <c r="H144" i="1"/>
  <c r="G144" i="1"/>
  <c r="D144" i="1"/>
  <c r="C144" i="1"/>
  <c r="H143" i="1"/>
  <c r="G143" i="1"/>
  <c r="D143" i="1"/>
  <c r="C143" i="1"/>
  <c r="H142" i="1"/>
  <c r="G142" i="1"/>
  <c r="D142" i="1"/>
  <c r="C142" i="1"/>
  <c r="D141" i="1"/>
  <c r="H141" i="1" s="1"/>
  <c r="C141" i="1"/>
  <c r="H140" i="1"/>
  <c r="G140" i="1"/>
  <c r="D140" i="1"/>
  <c r="C140" i="1"/>
  <c r="H139" i="1"/>
  <c r="G139" i="1"/>
  <c r="D139" i="1"/>
  <c r="C139" i="1"/>
  <c r="H138" i="1"/>
  <c r="G138" i="1"/>
  <c r="D138" i="1"/>
  <c r="C138" i="1"/>
  <c r="H137" i="1"/>
  <c r="G137" i="1"/>
  <c r="D137" i="1"/>
  <c r="C137" i="1"/>
  <c r="D136" i="1"/>
  <c r="D135" i="1"/>
  <c r="G134" i="1"/>
  <c r="D134" i="1"/>
  <c r="H134" i="1" s="1"/>
  <c r="C134" i="1"/>
  <c r="D133" i="1"/>
  <c r="H133" i="1" s="1"/>
  <c r="C133" i="1"/>
  <c r="G132" i="1"/>
  <c r="D132" i="1"/>
  <c r="H132" i="1" s="1"/>
  <c r="C132" i="1"/>
  <c r="D131" i="1"/>
  <c r="H131" i="1" s="1"/>
  <c r="C131" i="1"/>
  <c r="G130" i="1"/>
  <c r="D130" i="1"/>
  <c r="H130" i="1" s="1"/>
  <c r="C130" i="1"/>
  <c r="D129" i="1"/>
  <c r="H129" i="1" s="1"/>
  <c r="C129" i="1"/>
  <c r="G128" i="1"/>
  <c r="D128" i="1"/>
  <c r="H128" i="1" s="1"/>
  <c r="C128" i="1"/>
  <c r="D127" i="1"/>
  <c r="H127" i="1" s="1"/>
  <c r="C127" i="1"/>
  <c r="G126" i="1"/>
  <c r="D126" i="1"/>
  <c r="H126" i="1" s="1"/>
  <c r="C126" i="1"/>
  <c r="D125" i="1"/>
  <c r="H125" i="1" s="1"/>
  <c r="C125" i="1"/>
  <c r="G124" i="1"/>
  <c r="D124" i="1"/>
  <c r="H124" i="1" s="1"/>
  <c r="C124" i="1"/>
  <c r="D123" i="1"/>
  <c r="H123" i="1" s="1"/>
  <c r="C123" i="1"/>
  <c r="G122" i="1"/>
  <c r="D122" i="1"/>
  <c r="H122" i="1" s="1"/>
  <c r="C122" i="1"/>
  <c r="D121" i="1"/>
  <c r="H121" i="1" s="1"/>
  <c r="C121"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H91" i="1"/>
  <c r="G91" i="1"/>
  <c r="D91" i="1"/>
  <c r="C91" i="1"/>
  <c r="D90" i="1"/>
  <c r="H90" i="1" s="1"/>
  <c r="C90" i="1"/>
  <c r="D89" i="1"/>
  <c r="H89" i="1" s="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G70" i="1"/>
  <c r="D70" i="1"/>
  <c r="C70" i="1"/>
  <c r="H69" i="1"/>
  <c r="G69" i="1"/>
  <c r="D69" i="1"/>
  <c r="C69" i="1"/>
  <c r="H68" i="1"/>
  <c r="G68" i="1"/>
  <c r="D68" i="1"/>
  <c r="C68" i="1"/>
  <c r="H67" i="1"/>
  <c r="G67" i="1"/>
  <c r="D67" i="1"/>
  <c r="C67" i="1"/>
  <c r="H66" i="1"/>
  <c r="G66" i="1"/>
  <c r="D66" i="1"/>
  <c r="C66" i="1"/>
  <c r="D65" i="1"/>
  <c r="H65" i="1" s="1"/>
  <c r="C65" i="1"/>
  <c r="D64" i="1"/>
  <c r="G63" i="1"/>
  <c r="D63" i="1"/>
  <c r="H63" i="1" s="1"/>
  <c r="C63" i="1"/>
  <c r="G62" i="1"/>
  <c r="D62" i="1"/>
  <c r="H62" i="1" s="1"/>
  <c r="C62" i="1"/>
  <c r="G61" i="1"/>
  <c r="D61" i="1"/>
  <c r="H61" i="1" s="1"/>
  <c r="C61" i="1"/>
  <c r="D60" i="1"/>
  <c r="H60" i="1" s="1"/>
  <c r="C60" i="1"/>
  <c r="D59" i="1"/>
  <c r="H59" i="1" s="1"/>
  <c r="C59" i="1"/>
  <c r="C58" i="1"/>
  <c r="D57" i="1"/>
  <c r="H57" i="1" s="1"/>
  <c r="C57" i="1"/>
  <c r="D56" i="1"/>
  <c r="H56" i="1" s="1"/>
  <c r="C56" i="1"/>
  <c r="C55" i="1"/>
  <c r="D54" i="1"/>
  <c r="H54" i="1" s="1"/>
  <c r="C54" i="1"/>
  <c r="G53" i="1"/>
  <c r="D53" i="1"/>
  <c r="H53" i="1" s="1"/>
  <c r="C53" i="1"/>
  <c r="G52" i="1"/>
  <c r="D52" i="1"/>
  <c r="H52" i="1" s="1"/>
  <c r="C52" i="1"/>
  <c r="G51" i="1"/>
  <c r="D51" i="1"/>
  <c r="H51" i="1" s="1"/>
  <c r="C51" i="1"/>
  <c r="D50" i="1"/>
  <c r="H50" i="1" s="1"/>
  <c r="C50" i="1"/>
  <c r="G49" i="1"/>
  <c r="D49" i="1"/>
  <c r="H49" i="1" s="1"/>
  <c r="C49" i="1"/>
  <c r="G48" i="1"/>
  <c r="D48" i="1"/>
  <c r="H48" i="1" s="1"/>
  <c r="C48" i="1"/>
  <c r="G47" i="1"/>
  <c r="D47" i="1"/>
  <c r="H47" i="1" s="1"/>
  <c r="C47" i="1"/>
  <c r="D45" i="1"/>
  <c r="H45" i="1" s="1"/>
  <c r="C45" i="1"/>
  <c r="G44" i="1"/>
  <c r="D44" i="1"/>
  <c r="H44" i="1" s="1"/>
  <c r="C44" i="1"/>
  <c r="G43" i="1"/>
  <c r="D43" i="1"/>
  <c r="H43" i="1" s="1"/>
  <c r="C43" i="1"/>
  <c r="D42" i="1"/>
  <c r="H42" i="1" s="1"/>
  <c r="C42" i="1"/>
  <c r="D41" i="1"/>
  <c r="H41" i="1" s="1"/>
  <c r="C41" i="1"/>
  <c r="G40" i="1"/>
  <c r="D40" i="1"/>
  <c r="H40" i="1" s="1"/>
  <c r="C40" i="1"/>
  <c r="G39" i="1"/>
  <c r="D39" i="1"/>
  <c r="H39" i="1" s="1"/>
  <c r="C39" i="1"/>
  <c r="D38" i="1"/>
  <c r="H38" i="1" s="1"/>
  <c r="C38" i="1"/>
  <c r="D37" i="1"/>
  <c r="H37" i="1" s="1"/>
  <c r="C37" i="1"/>
  <c r="G36" i="1"/>
  <c r="D36" i="1"/>
  <c r="H36" i="1" s="1"/>
  <c r="C36" i="1"/>
  <c r="G35" i="1"/>
  <c r="D35" i="1"/>
  <c r="H35" i="1" s="1"/>
  <c r="C35" i="1"/>
  <c r="D34" i="1"/>
  <c r="H34" i="1" s="1"/>
  <c r="C34" i="1"/>
  <c r="D33" i="1"/>
  <c r="H33" i="1" s="1"/>
  <c r="C33" i="1"/>
  <c r="G32" i="1"/>
  <c r="D32" i="1"/>
  <c r="H32" i="1" s="1"/>
  <c r="C32" i="1"/>
  <c r="D31" i="1"/>
  <c r="H31" i="1" s="1"/>
  <c r="C31" i="1"/>
  <c r="D30" i="1"/>
  <c r="H30" i="1" s="1"/>
  <c r="C30" i="1"/>
  <c r="D29" i="1"/>
  <c r="H29" i="1" s="1"/>
  <c r="C29" i="1"/>
  <c r="G28" i="1"/>
  <c r="D28" i="1"/>
  <c r="H28" i="1" s="1"/>
  <c r="C28" i="1"/>
  <c r="D27" i="1"/>
  <c r="H27" i="1" s="1"/>
  <c r="C27" i="1"/>
  <c r="D26" i="1"/>
  <c r="H26" i="1" s="1"/>
  <c r="C26" i="1"/>
  <c r="D25" i="1"/>
  <c r="H25" i="1" s="1"/>
  <c r="C25" i="1"/>
  <c r="G24" i="1"/>
  <c r="D24" i="1"/>
  <c r="H24" i="1" s="1"/>
  <c r="C24" i="1"/>
  <c r="D23" i="1"/>
  <c r="H23" i="1" s="1"/>
  <c r="C23" i="1"/>
  <c r="D22" i="1"/>
  <c r="H22" i="1" s="1"/>
  <c r="C22" i="1"/>
  <c r="D21" i="1"/>
  <c r="H21" i="1" s="1"/>
  <c r="C21" i="1"/>
  <c r="D20" i="1"/>
  <c r="H20" i="1" s="1"/>
  <c r="C20" i="1"/>
  <c r="D19" i="1"/>
  <c r="H19" i="1" s="1"/>
  <c r="C19" i="1"/>
  <c r="D18" i="1"/>
  <c r="H18" i="1" s="1"/>
  <c r="C18" i="1"/>
  <c r="D17" i="1"/>
  <c r="H17" i="1" s="1"/>
  <c r="C17" i="1"/>
  <c r="G16" i="1"/>
  <c r="D16" i="1"/>
  <c r="H16" i="1" s="1"/>
  <c r="C16" i="1"/>
  <c r="D15" i="1"/>
  <c r="H15" i="1" s="1"/>
  <c r="C15" i="1"/>
  <c r="D14" i="1"/>
  <c r="H14" i="1" s="1"/>
  <c r="C14" i="1"/>
  <c r="D13" i="1"/>
  <c r="H13" i="1" s="1"/>
  <c r="C13" i="1"/>
  <c r="G12" i="1"/>
  <c r="D12" i="1"/>
  <c r="H12" i="1" s="1"/>
  <c r="C12" i="1"/>
  <c r="H11" i="1"/>
  <c r="D11" i="1"/>
  <c r="G11" i="1" s="1"/>
  <c r="C11" i="1"/>
  <c r="H10" i="1"/>
  <c r="D10" i="1"/>
  <c r="G10" i="1" s="1"/>
  <c r="C10" i="1"/>
  <c r="H9" i="1"/>
  <c r="D9" i="1"/>
  <c r="G9" i="1" s="1"/>
  <c r="C9" i="1"/>
  <c r="H8" i="1"/>
  <c r="G8" i="1"/>
  <c r="D8" i="1"/>
  <c r="C8" i="1"/>
  <c r="H7" i="1"/>
  <c r="D7" i="1"/>
  <c r="G7" i="1" s="1"/>
  <c r="C7" i="1"/>
  <c r="H6" i="1"/>
  <c r="D6" i="1"/>
  <c r="G6" i="1" s="1"/>
  <c r="C6" i="1"/>
  <c r="H5" i="1"/>
  <c r="G5" i="1"/>
  <c r="D5" i="1"/>
  <c r="C5" i="1"/>
  <c r="D4" i="1"/>
  <c r="H4" i="1" s="1"/>
  <c r="C4" i="1"/>
  <c r="E33" i="9" l="1"/>
  <c r="B33" i="9" s="1"/>
  <c r="E288" i="9"/>
  <c r="B288" i="9" s="1"/>
  <c r="E38" i="9"/>
  <c r="B38" i="9" s="1"/>
  <c r="G65" i="1"/>
  <c r="E27" i="9"/>
  <c r="B27" i="9" s="1"/>
  <c r="E293" i="9"/>
  <c r="E296" i="9"/>
  <c r="B296" i="9" s="1"/>
  <c r="H31" i="3"/>
  <c r="I32" i="3"/>
  <c r="E38" i="7"/>
  <c r="F217" i="9"/>
  <c r="B217" i="9" s="1"/>
  <c r="E287" i="9"/>
  <c r="B287" i="9" s="1"/>
  <c r="D1408" i="1"/>
  <c r="H1408" i="1" s="1"/>
  <c r="G1406" i="1"/>
  <c r="D1401" i="1"/>
  <c r="H1401" i="1" s="1"/>
  <c r="G1402" i="1"/>
  <c r="G1401" i="1"/>
  <c r="D1376" i="1"/>
  <c r="H1376" i="1" s="1"/>
  <c r="G1378" i="1"/>
  <c r="G1370" i="1"/>
  <c r="F75" i="6"/>
  <c r="G1358" i="1"/>
  <c r="G1334" i="1"/>
  <c r="F13" i="6"/>
  <c r="E301" i="9"/>
  <c r="B301" i="9" s="1"/>
  <c r="E32" i="9"/>
  <c r="B32" i="9" s="1"/>
  <c r="E286" i="9"/>
  <c r="B286" i="9" s="1"/>
  <c r="E294" i="9"/>
  <c r="B294" i="9" s="1"/>
  <c r="H1461" i="1"/>
  <c r="G1453" i="1"/>
  <c r="G1461" i="1"/>
  <c r="H1233" i="1"/>
  <c r="G1232" i="1"/>
  <c r="E283" i="9"/>
  <c r="B283" i="9" s="1"/>
  <c r="G1227" i="1"/>
  <c r="G1229" i="1"/>
  <c r="G1226" i="1"/>
  <c r="G1223" i="1"/>
  <c r="G1224" i="1"/>
  <c r="H1221" i="1"/>
  <c r="G1219" i="1"/>
  <c r="G1220" i="1"/>
  <c r="E237" i="5"/>
  <c r="D1215" i="1"/>
  <c r="G1217" i="1"/>
  <c r="H1216" i="1"/>
  <c r="F238" i="5"/>
  <c r="F239" i="5"/>
  <c r="E300" i="9"/>
  <c r="B300" i="9" s="1"/>
  <c r="E298" i="9"/>
  <c r="B298" i="9" s="1"/>
  <c r="G1160" i="1"/>
  <c r="G1151" i="1"/>
  <c r="D1148" i="1"/>
  <c r="H1148" i="1" s="1"/>
  <c r="E292" i="9"/>
  <c r="B292" i="9" s="1"/>
  <c r="D1112" i="1"/>
  <c r="H1112" i="1" s="1"/>
  <c r="H1048" i="1"/>
  <c r="H1050" i="1"/>
  <c r="D1034" i="1"/>
  <c r="F52" i="5"/>
  <c r="F35" i="5"/>
  <c r="G1000" i="1"/>
  <c r="G996" i="1"/>
  <c r="G988" i="1"/>
  <c r="H1534" i="1"/>
  <c r="H1570" i="1"/>
  <c r="H1574" i="1"/>
  <c r="H1558" i="1"/>
  <c r="H1557" i="1"/>
  <c r="H1498" i="1"/>
  <c r="E71" i="9"/>
  <c r="G818" i="1"/>
  <c r="E54" i="9"/>
  <c r="B54" i="9" s="1"/>
  <c r="G719" i="1"/>
  <c r="B221" i="9"/>
  <c r="G715" i="1"/>
  <c r="G687" i="1"/>
  <c r="G658" i="1"/>
  <c r="G646" i="1"/>
  <c r="E22" i="9"/>
  <c r="B22" i="9" s="1"/>
  <c r="G642" i="1"/>
  <c r="F652" i="4"/>
  <c r="E102" i="9"/>
  <c r="B102" i="9" s="1"/>
  <c r="G401" i="1"/>
  <c r="G397" i="1"/>
  <c r="G398" i="1"/>
  <c r="F391" i="4"/>
  <c r="G386" i="1"/>
  <c r="G389" i="1"/>
  <c r="E363" i="4"/>
  <c r="D358" i="1" s="1"/>
  <c r="G369" i="1"/>
  <c r="G365" i="1"/>
  <c r="G364" i="1"/>
  <c r="G363" i="1"/>
  <c r="G362" i="1"/>
  <c r="G351" i="1"/>
  <c r="G354" i="1"/>
  <c r="G361" i="1"/>
  <c r="G359" i="1"/>
  <c r="G360" i="1"/>
  <c r="G348" i="1"/>
  <c r="G347" i="1"/>
  <c r="G309" i="1"/>
  <c r="G307" i="1"/>
  <c r="G290" i="1"/>
  <c r="E273" i="9"/>
  <c r="B273" i="9" s="1"/>
  <c r="E644" i="4"/>
  <c r="D638" i="1" s="1"/>
  <c r="H638" i="1" s="1"/>
  <c r="G276" i="1"/>
  <c r="H275" i="1"/>
  <c r="G264" i="1"/>
  <c r="G265" i="1"/>
  <c r="E70" i="9"/>
  <c r="B70" i="9" s="1"/>
  <c r="B226" i="9"/>
  <c r="G248" i="1"/>
  <c r="H248" i="1"/>
  <c r="F252" i="4"/>
  <c r="E69" i="9"/>
  <c r="B69" i="9" s="1"/>
  <c r="H236" i="1"/>
  <c r="G236" i="1"/>
  <c r="G197" i="9"/>
  <c r="E197" i="9" s="1"/>
  <c r="B197" i="9" s="1"/>
  <c r="G237" i="1"/>
  <c r="F240" i="4"/>
  <c r="G228" i="1"/>
  <c r="G227" i="1"/>
  <c r="G211" i="1"/>
  <c r="H211" i="1"/>
  <c r="H206" i="1"/>
  <c r="H198" i="1"/>
  <c r="G198" i="1"/>
  <c r="F202" i="4"/>
  <c r="G201" i="1"/>
  <c r="E196" i="4"/>
  <c r="D192" i="1" s="1"/>
  <c r="G191" i="1"/>
  <c r="G189" i="1"/>
  <c r="G188" i="1"/>
  <c r="G187" i="1"/>
  <c r="G186" i="1"/>
  <c r="H184" i="1"/>
  <c r="G184" i="1"/>
  <c r="F188" i="4"/>
  <c r="E45" i="9"/>
  <c r="B45" i="9" s="1"/>
  <c r="H181" i="1"/>
  <c r="D173" i="1"/>
  <c r="H173" i="1" s="1"/>
  <c r="G173" i="1"/>
  <c r="G174" i="1"/>
  <c r="G171" i="1"/>
  <c r="G170" i="1"/>
  <c r="G169" i="1"/>
  <c r="G168" i="1"/>
  <c r="G165" i="1"/>
  <c r="G166" i="1"/>
  <c r="G164" i="1"/>
  <c r="G163" i="1"/>
  <c r="G162" i="1"/>
  <c r="G160" i="1"/>
  <c r="H161" i="1"/>
  <c r="B218" i="9"/>
  <c r="G154" i="1"/>
  <c r="G150" i="1"/>
  <c r="G141" i="1"/>
  <c r="F125" i="4"/>
  <c r="E106" i="4"/>
  <c r="D102" i="1" s="1"/>
  <c r="F112" i="4"/>
  <c r="D103" i="1"/>
  <c r="F107" i="4"/>
  <c r="G93" i="1"/>
  <c r="G90" i="1"/>
  <c r="G89" i="1"/>
  <c r="G87" i="1"/>
  <c r="G88" i="1"/>
  <c r="H79" i="1"/>
  <c r="G79" i="1"/>
  <c r="F83" i="4"/>
  <c r="E82" i="4"/>
  <c r="D58" i="1"/>
  <c r="H58" i="1" s="1"/>
  <c r="G60" i="1"/>
  <c r="E29" i="9"/>
  <c r="B29" i="9" s="1"/>
  <c r="G59" i="1"/>
  <c r="G58" i="1"/>
  <c r="G57" i="1"/>
  <c r="H55" i="1"/>
  <c r="G55" i="1"/>
  <c r="F59" i="4"/>
  <c r="G56" i="1"/>
  <c r="E50" i="4"/>
  <c r="D46" i="1" s="1"/>
  <c r="G50" i="1"/>
  <c r="G54" i="1"/>
  <c r="G20" i="1"/>
  <c r="G4" i="1"/>
  <c r="E303" i="9"/>
  <c r="B303" i="9" s="1"/>
  <c r="G1579" i="1"/>
  <c r="H1578" i="1"/>
  <c r="H1565" i="1"/>
  <c r="H1566" i="1"/>
  <c r="H1555" i="1"/>
  <c r="G1555" i="1"/>
  <c r="G1551" i="1"/>
  <c r="H1553" i="1"/>
  <c r="H1554" i="1"/>
  <c r="D49" i="8"/>
  <c r="C1524" i="1" s="1"/>
  <c r="G1524" i="1" s="1"/>
  <c r="G1550" i="1"/>
  <c r="H1550" i="1"/>
  <c r="H1533" i="1"/>
  <c r="C1530" i="1"/>
  <c r="G1530" i="1" s="1"/>
  <c r="H1510" i="1"/>
  <c r="G1509" i="1"/>
  <c r="G1505" i="1"/>
  <c r="H1501" i="1"/>
  <c r="G1501" i="1"/>
  <c r="H1502" i="1"/>
  <c r="D24" i="8"/>
  <c r="C1499" i="1" s="1"/>
  <c r="H1499" i="1" s="1"/>
  <c r="G1493" i="1"/>
  <c r="G1497" i="1"/>
  <c r="D6" i="8"/>
  <c r="C1481" i="1" s="1"/>
  <c r="H1481" i="1" s="1"/>
  <c r="H1490" i="1"/>
  <c r="G1489" i="1"/>
  <c r="H1486" i="1"/>
  <c r="G1485" i="1"/>
  <c r="H103" i="1"/>
  <c r="G103" i="1"/>
  <c r="H105" i="1"/>
  <c r="G105" i="1"/>
  <c r="H107" i="1"/>
  <c r="G107" i="1"/>
  <c r="H109" i="1"/>
  <c r="G109" i="1"/>
  <c r="H111" i="1"/>
  <c r="G111" i="1"/>
  <c r="H113" i="1"/>
  <c r="G113" i="1"/>
  <c r="H115" i="1"/>
  <c r="G115" i="1"/>
  <c r="H117" i="1"/>
  <c r="G117" i="1"/>
  <c r="H119" i="1"/>
  <c r="G119" i="1"/>
  <c r="G19" i="1"/>
  <c r="G23" i="1"/>
  <c r="G27" i="1"/>
  <c r="G121" i="1"/>
  <c r="G125" i="1"/>
  <c r="G129" i="1"/>
  <c r="G133" i="1"/>
  <c r="G151" i="1"/>
  <c r="G155" i="1"/>
  <c r="G15" i="1"/>
  <c r="G31" i="1"/>
  <c r="G18" i="1"/>
  <c r="G26" i="1"/>
  <c r="G30" i="1"/>
  <c r="G34" i="1"/>
  <c r="G38" i="1"/>
  <c r="G42" i="1"/>
  <c r="H104" i="1"/>
  <c r="G104" i="1"/>
  <c r="H106" i="1"/>
  <c r="G106" i="1"/>
  <c r="H108" i="1"/>
  <c r="G108" i="1"/>
  <c r="H110" i="1"/>
  <c r="G110" i="1"/>
  <c r="H112" i="1"/>
  <c r="G112" i="1"/>
  <c r="H114" i="1"/>
  <c r="G114" i="1"/>
  <c r="H116" i="1"/>
  <c r="G116" i="1"/>
  <c r="H118" i="1"/>
  <c r="G118" i="1"/>
  <c r="G14" i="1"/>
  <c r="G22" i="1"/>
  <c r="G13" i="1"/>
  <c r="G17" i="1"/>
  <c r="G21" i="1"/>
  <c r="G25" i="1"/>
  <c r="G29" i="1"/>
  <c r="G33" i="1"/>
  <c r="G37" i="1"/>
  <c r="G41" i="1"/>
  <c r="G45" i="1"/>
  <c r="G123" i="1"/>
  <c r="G127" i="1"/>
  <c r="G131" i="1"/>
  <c r="G149" i="1"/>
  <c r="G153" i="1"/>
  <c r="G157" i="1"/>
  <c r="G295" i="1"/>
  <c r="G296" i="1"/>
  <c r="G297" i="1"/>
  <c r="G298" i="1"/>
  <c r="G299" i="1"/>
  <c r="G300" i="1"/>
  <c r="G301" i="1"/>
  <c r="G302" i="1"/>
  <c r="G303" i="1"/>
  <c r="G304" i="1"/>
  <c r="G305" i="1"/>
  <c r="G404" i="1"/>
  <c r="G405" i="1"/>
  <c r="G406" i="1"/>
  <c r="G411" i="1"/>
  <c r="G412" i="1"/>
  <c r="G413" i="1"/>
  <c r="G467" i="1"/>
  <c r="G468" i="1"/>
  <c r="G469" i="1"/>
  <c r="G470" i="1"/>
  <c r="G471" i="1"/>
  <c r="G472" i="1"/>
  <c r="G473" i="1"/>
  <c r="G474" i="1"/>
  <c r="H479" i="1"/>
  <c r="H480" i="1"/>
  <c r="H481" i="1"/>
  <c r="H482" i="1"/>
  <c r="H483" i="1"/>
  <c r="H484" i="1"/>
  <c r="H485" i="1"/>
  <c r="H486" i="1"/>
  <c r="H487" i="1"/>
  <c r="H488" i="1"/>
  <c r="H489" i="1"/>
  <c r="H490" i="1"/>
  <c r="H491" i="1"/>
  <c r="G477" i="1"/>
  <c r="G475" i="1"/>
  <c r="H492" i="1"/>
  <c r="G526" i="1"/>
  <c r="G530" i="1"/>
  <c r="G538" i="1"/>
  <c r="G542" i="1"/>
  <c r="G546" i="1"/>
  <c r="G550" i="1"/>
  <c r="G554" i="1"/>
  <c r="G558" i="1"/>
  <c r="G562" i="1"/>
  <c r="G577" i="1"/>
  <c r="G581" i="1"/>
  <c r="G585" i="1"/>
  <c r="G588" i="1"/>
  <c r="G596" i="1"/>
  <c r="G600" i="1"/>
  <c r="G604" i="1"/>
  <c r="G612" i="1"/>
  <c r="G626" i="1"/>
  <c r="G632" i="1"/>
  <c r="G641" i="1"/>
  <c r="G645" i="1"/>
  <c r="G649" i="1"/>
  <c r="G653" i="1"/>
  <c r="G657" i="1"/>
  <c r="G661" i="1"/>
  <c r="G665" i="1"/>
  <c r="G697" i="1"/>
  <c r="G745" i="1"/>
  <c r="G749" i="1"/>
  <c r="G753" i="1"/>
  <c r="G757" i="1"/>
  <c r="G761" i="1"/>
  <c r="G765" i="1"/>
  <c r="G769" i="1"/>
  <c r="G773" i="1"/>
  <c r="G777" i="1"/>
  <c r="G781" i="1"/>
  <c r="G785" i="1"/>
  <c r="G789" i="1"/>
  <c r="G793" i="1"/>
  <c r="G797" i="1"/>
  <c r="G801" i="1"/>
  <c r="G805" i="1"/>
  <c r="G817" i="1"/>
  <c r="G821" i="1"/>
  <c r="G825" i="1"/>
  <c r="G829" i="1"/>
  <c r="G833" i="1"/>
  <c r="G837" i="1"/>
  <c r="G841" i="1"/>
  <c r="G845" i="1"/>
  <c r="G849" i="1"/>
  <c r="G853" i="1"/>
  <c r="G857" i="1"/>
  <c r="G861" i="1"/>
  <c r="G865" i="1"/>
  <c r="G869" i="1"/>
  <c r="G873" i="1"/>
  <c r="G877" i="1"/>
  <c r="G881"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87" i="1"/>
  <c r="G1087" i="1"/>
  <c r="H1102" i="1"/>
  <c r="G1102" i="1"/>
  <c r="H1118" i="1"/>
  <c r="G1118" i="1"/>
  <c r="H1134" i="1"/>
  <c r="G1134" i="1"/>
  <c r="H1150" i="1"/>
  <c r="G1150" i="1"/>
  <c r="H1159" i="1"/>
  <c r="G1159" i="1"/>
  <c r="H1170" i="1"/>
  <c r="G1170" i="1"/>
  <c r="H1185" i="1"/>
  <c r="G1185" i="1"/>
  <c r="H1201" i="1"/>
  <c r="G1201" i="1"/>
  <c r="H1337" i="1"/>
  <c r="G1337" i="1"/>
  <c r="H1353" i="1"/>
  <c r="G1353" i="1"/>
  <c r="H1369" i="1"/>
  <c r="G1369" i="1"/>
  <c r="H1385" i="1"/>
  <c r="G1385" i="1"/>
  <c r="H1416" i="1"/>
  <c r="G1416" i="1"/>
  <c r="H1467" i="1"/>
  <c r="G1467" i="1"/>
  <c r="J1467" i="1"/>
  <c r="G510" i="1"/>
  <c r="G511" i="1"/>
  <c r="G512" i="1"/>
  <c r="G513" i="1"/>
  <c r="G514" i="1"/>
  <c r="G515" i="1"/>
  <c r="G516" i="1"/>
  <c r="G517" i="1"/>
  <c r="G518" i="1"/>
  <c r="G519" i="1"/>
  <c r="G520" i="1"/>
  <c r="G521" i="1"/>
  <c r="G525" i="1"/>
  <c r="G529" i="1"/>
  <c r="G533" i="1"/>
  <c r="G537" i="1"/>
  <c r="G541" i="1"/>
  <c r="G545" i="1"/>
  <c r="G549" i="1"/>
  <c r="G553" i="1"/>
  <c r="G557" i="1"/>
  <c r="G561" i="1"/>
  <c r="G565" i="1"/>
  <c r="G569" i="1"/>
  <c r="G573" i="1"/>
  <c r="G576" i="1"/>
  <c r="G580" i="1"/>
  <c r="G584" i="1"/>
  <c r="G591" i="1"/>
  <c r="G595" i="1"/>
  <c r="G599" i="1"/>
  <c r="G603" i="1"/>
  <c r="G607" i="1"/>
  <c r="G611" i="1"/>
  <c r="G615" i="1"/>
  <c r="G622" i="1"/>
  <c r="G625" i="1"/>
  <c r="G631" i="1"/>
  <c r="G638"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H1091" i="1"/>
  <c r="G1091" i="1"/>
  <c r="H1106" i="1"/>
  <c r="G1106" i="1"/>
  <c r="H1122" i="1"/>
  <c r="G1122" i="1"/>
  <c r="H1138" i="1"/>
  <c r="G1138" i="1"/>
  <c r="H1163" i="1"/>
  <c r="G1163" i="1"/>
  <c r="H1174" i="1"/>
  <c r="G1174" i="1"/>
  <c r="H1189" i="1"/>
  <c r="G1189" i="1"/>
  <c r="H1205" i="1"/>
  <c r="G1205" i="1"/>
  <c r="H1341" i="1"/>
  <c r="G1341" i="1"/>
  <c r="H1357" i="1"/>
  <c r="G1357" i="1"/>
  <c r="H1373" i="1"/>
  <c r="G1373" i="1"/>
  <c r="H1389" i="1"/>
  <c r="G1389" i="1"/>
  <c r="H1432" i="1"/>
  <c r="G1432" i="1"/>
  <c r="H1519" i="1"/>
  <c r="G1519" i="1"/>
  <c r="H1535" i="1"/>
  <c r="G1535" i="1"/>
  <c r="H1540" i="1"/>
  <c r="G1540" i="1"/>
  <c r="H1544" i="1"/>
  <c r="G1544" i="1"/>
  <c r="H1548" i="1"/>
  <c r="G1548" i="1"/>
  <c r="H1552" i="1"/>
  <c r="G1552" i="1"/>
  <c r="H1556" i="1"/>
  <c r="G1556" i="1"/>
  <c r="H1560" i="1"/>
  <c r="G1560" i="1"/>
  <c r="H1564" i="1"/>
  <c r="G1564" i="1"/>
  <c r="H1568" i="1"/>
  <c r="G1568" i="1"/>
  <c r="H1572" i="1"/>
  <c r="G1572" i="1"/>
  <c r="H1576" i="1"/>
  <c r="G1576" i="1"/>
  <c r="H1580" i="1"/>
  <c r="G1580" i="1"/>
  <c r="F124" i="4"/>
  <c r="C120" i="1"/>
  <c r="F140" i="4"/>
  <c r="D139" i="4"/>
  <c r="C136" i="1"/>
  <c r="C148" i="1"/>
  <c r="F299" i="4"/>
  <c r="C294" i="1"/>
  <c r="F336" i="4"/>
  <c r="C331" i="1"/>
  <c r="F348" i="4"/>
  <c r="C343" i="1"/>
  <c r="G494" i="1"/>
  <c r="G495" i="1"/>
  <c r="G496" i="1"/>
  <c r="G497" i="1"/>
  <c r="G498" i="1"/>
  <c r="G499" i="1"/>
  <c r="G500" i="1"/>
  <c r="G501" i="1"/>
  <c r="G502" i="1"/>
  <c r="G503" i="1"/>
  <c r="G504" i="1"/>
  <c r="G505" i="1"/>
  <c r="G506" i="1"/>
  <c r="G507" i="1"/>
  <c r="G508" i="1"/>
  <c r="G524" i="1"/>
  <c r="G528" i="1"/>
  <c r="G532" i="1"/>
  <c r="G536" i="1"/>
  <c r="G548" i="1"/>
  <c r="G560" i="1"/>
  <c r="G564" i="1"/>
  <c r="G568" i="1"/>
  <c r="G572" i="1"/>
  <c r="G579" i="1"/>
  <c r="G590" i="1"/>
  <c r="G594" i="1"/>
  <c r="G598" i="1"/>
  <c r="G602" i="1"/>
  <c r="G606" i="1"/>
  <c r="G610" i="1"/>
  <c r="G614" i="1"/>
  <c r="G618" i="1"/>
  <c r="G621" i="1"/>
  <c r="G624" i="1"/>
  <c r="G628" i="1"/>
  <c r="G651" i="1"/>
  <c r="G655" i="1"/>
  <c r="G679" i="1"/>
  <c r="G683" i="1"/>
  <c r="G699" i="1"/>
  <c r="G703" i="1"/>
  <c r="G707" i="1"/>
  <c r="G711" i="1"/>
  <c r="G727" i="1"/>
  <c r="G731" i="1"/>
  <c r="G735" i="1"/>
  <c r="G739" i="1"/>
  <c r="G743" i="1"/>
  <c r="G747" i="1"/>
  <c r="G751" i="1"/>
  <c r="G755" i="1"/>
  <c r="G759" i="1"/>
  <c r="G763" i="1"/>
  <c r="G767" i="1"/>
  <c r="G771" i="1"/>
  <c r="G775" i="1"/>
  <c r="G791" i="1"/>
  <c r="G795" i="1"/>
  <c r="G799" i="1"/>
  <c r="G803" i="1"/>
  <c r="G807" i="1"/>
  <c r="G811" i="1"/>
  <c r="G815" i="1"/>
  <c r="G819" i="1"/>
  <c r="G823" i="1"/>
  <c r="G827" i="1"/>
  <c r="G831" i="1"/>
  <c r="G835" i="1"/>
  <c r="G839" i="1"/>
  <c r="G843" i="1"/>
  <c r="G847" i="1"/>
  <c r="G851" i="1"/>
  <c r="G855" i="1"/>
  <c r="G859" i="1"/>
  <c r="G863" i="1"/>
  <c r="G867" i="1"/>
  <c r="G871" i="1"/>
  <c r="G875" i="1"/>
  <c r="G895" i="1"/>
  <c r="G899" i="1"/>
  <c r="G903" i="1"/>
  <c r="G907" i="1"/>
  <c r="G911" i="1"/>
  <c r="G915" i="1"/>
  <c r="G919" i="1"/>
  <c r="G923" i="1"/>
  <c r="G927" i="1"/>
  <c r="G931" i="1"/>
  <c r="G935" i="1"/>
  <c r="G939" i="1"/>
  <c r="G943" i="1"/>
  <c r="G947" i="1"/>
  <c r="G951" i="1"/>
  <c r="G955" i="1"/>
  <c r="G959" i="1"/>
  <c r="G963" i="1"/>
  <c r="G967" i="1"/>
  <c r="G971" i="1"/>
  <c r="G975" i="1"/>
  <c r="G979" i="1"/>
  <c r="G983" i="1"/>
  <c r="G986" i="1"/>
  <c r="G994" i="1"/>
  <c r="G998"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95" i="1"/>
  <c r="G1095" i="1"/>
  <c r="H1110" i="1"/>
  <c r="G1110" i="1"/>
  <c r="H1126" i="1"/>
  <c r="G1126" i="1"/>
  <c r="H1142" i="1"/>
  <c r="G1142" i="1"/>
  <c r="H1178" i="1"/>
  <c r="G1178" i="1"/>
  <c r="H1193" i="1"/>
  <c r="G1193" i="1"/>
  <c r="H1209" i="1"/>
  <c r="G1209" i="1"/>
  <c r="H1345" i="1"/>
  <c r="G1345" i="1"/>
  <c r="H1361" i="1"/>
  <c r="G1361" i="1"/>
  <c r="H1377" i="1"/>
  <c r="G1377" i="1"/>
  <c r="H1393" i="1"/>
  <c r="G1393" i="1"/>
  <c r="H1407" i="1"/>
  <c r="G1407" i="1"/>
  <c r="F68" i="4"/>
  <c r="C64" i="1"/>
  <c r="F258" i="5"/>
  <c r="C1235" i="1"/>
  <c r="G922" i="1"/>
  <c r="G926" i="1"/>
  <c r="G930" i="1"/>
  <c r="G934" i="1"/>
  <c r="G938" i="1"/>
  <c r="G942" i="1"/>
  <c r="G946" i="1"/>
  <c r="G950" i="1"/>
  <c r="G954" i="1"/>
  <c r="G958" i="1"/>
  <c r="G962" i="1"/>
  <c r="G966" i="1"/>
  <c r="G970" i="1"/>
  <c r="G974" i="1"/>
  <c r="G978" i="1"/>
  <c r="G982" i="1"/>
  <c r="G989" i="1"/>
  <c r="G993" i="1"/>
  <c r="G997" i="1"/>
  <c r="H1083" i="1"/>
  <c r="G1083" i="1"/>
  <c r="H1098" i="1"/>
  <c r="G1098" i="1"/>
  <c r="H1114" i="1"/>
  <c r="G1114" i="1"/>
  <c r="H1130" i="1"/>
  <c r="G1130" i="1"/>
  <c r="H1146" i="1"/>
  <c r="G1146" i="1"/>
  <c r="H1155" i="1"/>
  <c r="G1155" i="1"/>
  <c r="H1182" i="1"/>
  <c r="G1182" i="1"/>
  <c r="H1197" i="1"/>
  <c r="G1197" i="1"/>
  <c r="H1213" i="1"/>
  <c r="G1213" i="1"/>
  <c r="H1333" i="1"/>
  <c r="G1333" i="1"/>
  <c r="H1349" i="1"/>
  <c r="G1349" i="1"/>
  <c r="H1365" i="1"/>
  <c r="G1365" i="1"/>
  <c r="H1381" i="1"/>
  <c r="G1381" i="1"/>
  <c r="H1400" i="1"/>
  <c r="G1400" i="1"/>
  <c r="H1423" i="1"/>
  <c r="G1423" i="1"/>
  <c r="G1440" i="1"/>
  <c r="J1440" i="1"/>
  <c r="H1440" i="1"/>
  <c r="G1442" i="1"/>
  <c r="J1442" i="1"/>
  <c r="H1442" i="1"/>
  <c r="G1444" i="1"/>
  <c r="I1444" i="1" s="1"/>
  <c r="J1444" i="1"/>
  <c r="H1444"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403" i="1"/>
  <c r="G1403" i="1"/>
  <c r="H1419" i="1"/>
  <c r="G1419" i="1"/>
  <c r="H1465" i="1"/>
  <c r="G1465" i="1"/>
  <c r="I1465" i="1" s="1"/>
  <c r="H1475" i="1"/>
  <c r="G1475" i="1"/>
  <c r="H1520" i="1"/>
  <c r="G1520" i="1"/>
  <c r="H1531" i="1"/>
  <c r="G1531" i="1"/>
  <c r="H1536" i="1"/>
  <c r="G1536" i="1"/>
  <c r="F164" i="4"/>
  <c r="D163" i="4"/>
  <c r="F629" i="4"/>
  <c r="D625" i="4"/>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6" i="1"/>
  <c r="G1090" i="1"/>
  <c r="G1094" i="1"/>
  <c r="G1097" i="1"/>
  <c r="G1101" i="1"/>
  <c r="G1105" i="1"/>
  <c r="G1109" i="1"/>
  <c r="G1113" i="1"/>
  <c r="G1117" i="1"/>
  <c r="G1121" i="1"/>
  <c r="G1125" i="1"/>
  <c r="G1129" i="1"/>
  <c r="G1133" i="1"/>
  <c r="G1137" i="1"/>
  <c r="G1141" i="1"/>
  <c r="G1145" i="1"/>
  <c r="G1149" i="1"/>
  <c r="G1158" i="1"/>
  <c r="G1162" i="1"/>
  <c r="G1166" i="1"/>
  <c r="G1169" i="1"/>
  <c r="G1173" i="1"/>
  <c r="G1177" i="1"/>
  <c r="G1181" i="1"/>
  <c r="G1184" i="1"/>
  <c r="G1188" i="1"/>
  <c r="G1192" i="1"/>
  <c r="G1196" i="1"/>
  <c r="G1200" i="1"/>
  <c r="G1204" i="1"/>
  <c r="G1208" i="1"/>
  <c r="G1212" i="1"/>
  <c r="G1332" i="1"/>
  <c r="G1336" i="1"/>
  <c r="G1340" i="1"/>
  <c r="G1344" i="1"/>
  <c r="G1348" i="1"/>
  <c r="G1352" i="1"/>
  <c r="G1356" i="1"/>
  <c r="G1360" i="1"/>
  <c r="G1364" i="1"/>
  <c r="G1368" i="1"/>
  <c r="G1372" i="1"/>
  <c r="G1376" i="1"/>
  <c r="G1380" i="1"/>
  <c r="G1384" i="1"/>
  <c r="G1388" i="1"/>
  <c r="G1392" i="1"/>
  <c r="G1396" i="1"/>
  <c r="H1399" i="1"/>
  <c r="G1399" i="1"/>
  <c r="G1412" i="1"/>
  <c r="H1415" i="1"/>
  <c r="G1415" i="1"/>
  <c r="G1428" i="1"/>
  <c r="H1431" i="1"/>
  <c r="G1431" i="1"/>
  <c r="H1463" i="1"/>
  <c r="G1463" i="1"/>
  <c r="I1463" i="1" s="1"/>
  <c r="H1473" i="1"/>
  <c r="G1473" i="1"/>
  <c r="H1527" i="1"/>
  <c r="G1527" i="1"/>
  <c r="H1532" i="1"/>
  <c r="G1532" i="1"/>
  <c r="C623" i="1"/>
  <c r="G1085" i="1"/>
  <c r="G1089" i="1"/>
  <c r="G1093" i="1"/>
  <c r="G1100" i="1"/>
  <c r="G1104" i="1"/>
  <c r="G1108" i="1"/>
  <c r="G1112" i="1"/>
  <c r="G1116" i="1"/>
  <c r="G1120" i="1"/>
  <c r="G1124" i="1"/>
  <c r="G1128" i="1"/>
  <c r="G1132" i="1"/>
  <c r="G1136" i="1"/>
  <c r="G1140" i="1"/>
  <c r="G1144" i="1"/>
  <c r="G1148" i="1"/>
  <c r="G1157" i="1"/>
  <c r="G1161" i="1"/>
  <c r="G1165" i="1"/>
  <c r="G1168" i="1"/>
  <c r="G1172" i="1"/>
  <c r="G1176" i="1"/>
  <c r="G1180" i="1"/>
  <c r="G1187" i="1"/>
  <c r="G1191" i="1"/>
  <c r="G1195" i="1"/>
  <c r="G1199" i="1"/>
  <c r="G1203" i="1"/>
  <c r="G1207" i="1"/>
  <c r="G1211"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31" i="1"/>
  <c r="G1335" i="1"/>
  <c r="G1339" i="1"/>
  <c r="G1343" i="1"/>
  <c r="G1347" i="1"/>
  <c r="G1351" i="1"/>
  <c r="G1355" i="1"/>
  <c r="G1359" i="1"/>
  <c r="G1363" i="1"/>
  <c r="G1367" i="1"/>
  <c r="G1371" i="1"/>
  <c r="G1375" i="1"/>
  <c r="G1379" i="1"/>
  <c r="G1383" i="1"/>
  <c r="G1387" i="1"/>
  <c r="G1391" i="1"/>
  <c r="G1395" i="1"/>
  <c r="G1408" i="1"/>
  <c r="H1411" i="1"/>
  <c r="G1411" i="1"/>
  <c r="G1424" i="1"/>
  <c r="H1427" i="1"/>
  <c r="G1427" i="1"/>
  <c r="H1439" i="1"/>
  <c r="J1439" i="1"/>
  <c r="G1439" i="1"/>
  <c r="H1441" i="1"/>
  <c r="J1441" i="1"/>
  <c r="G1441" i="1"/>
  <c r="H1443" i="1"/>
  <c r="J1443" i="1"/>
  <c r="G1443" i="1"/>
  <c r="I1443" i="1" s="1"/>
  <c r="H1445" i="1"/>
  <c r="G1445" i="1"/>
  <c r="J1448" i="1"/>
  <c r="J1465" i="1"/>
  <c r="H1471" i="1"/>
  <c r="G1471" i="1"/>
  <c r="J1476" i="1"/>
  <c r="H1523" i="1"/>
  <c r="G1523" i="1"/>
  <c r="H1528" i="1"/>
  <c r="G1528" i="1"/>
  <c r="F210" i="4"/>
  <c r="D196" i="4"/>
  <c r="H1456" i="1"/>
  <c r="G1456" i="1"/>
  <c r="H1458" i="1"/>
  <c r="G1458" i="1"/>
  <c r="H1460" i="1"/>
  <c r="G1460" i="1"/>
  <c r="H1483" i="1"/>
  <c r="G1483" i="1"/>
  <c r="H1487" i="1"/>
  <c r="G1487" i="1"/>
  <c r="H1491" i="1"/>
  <c r="G1491" i="1"/>
  <c r="H1495" i="1"/>
  <c r="G1495" i="1"/>
  <c r="H1503" i="1"/>
  <c r="G1503" i="1"/>
  <c r="H1507" i="1"/>
  <c r="G1507" i="1"/>
  <c r="H1511" i="1"/>
  <c r="G1511" i="1"/>
  <c r="H1515" i="1"/>
  <c r="G1515" i="1"/>
  <c r="G209" i="9"/>
  <c r="E209" i="9" s="1"/>
  <c r="B209" i="9" s="1"/>
  <c r="G201" i="9"/>
  <c r="E201" i="9" s="1"/>
  <c r="B201" i="9" s="1"/>
  <c r="G187" i="9"/>
  <c r="E187" i="9" s="1"/>
  <c r="B187" i="9" s="1"/>
  <c r="F8" i="4"/>
  <c r="D7" i="4"/>
  <c r="F29" i="4"/>
  <c r="D50" i="4"/>
  <c r="D106" i="4"/>
  <c r="E152" i="4"/>
  <c r="E163" i="4"/>
  <c r="D159" i="1" s="1"/>
  <c r="F215" i="4"/>
  <c r="F231" i="4"/>
  <c r="D78" i="5"/>
  <c r="F79" i="5"/>
  <c r="D177" i="5"/>
  <c r="F180" i="5"/>
  <c r="D6" i="7"/>
  <c r="C1438" i="1"/>
  <c r="H1446" i="1"/>
  <c r="G1446" i="1"/>
  <c r="H1448" i="1"/>
  <c r="G1448" i="1"/>
  <c r="H1450" i="1"/>
  <c r="G1450" i="1"/>
  <c r="H1452" i="1"/>
  <c r="G1452" i="1"/>
  <c r="I1462" i="1"/>
  <c r="I1464" i="1"/>
  <c r="I1466" i="1"/>
  <c r="I1468" i="1"/>
  <c r="H1470" i="1"/>
  <c r="G1470" i="1"/>
  <c r="I1472" i="1"/>
  <c r="I1474" i="1"/>
  <c r="H1476" i="1"/>
  <c r="G1476" i="1"/>
  <c r="H1478" i="1"/>
  <c r="G1478" i="1"/>
  <c r="E7" i="4"/>
  <c r="F23" i="4"/>
  <c r="F91" i="4"/>
  <c r="F169" i="4"/>
  <c r="E224" i="4"/>
  <c r="D220" i="1" s="1"/>
  <c r="F17" i="4"/>
  <c r="D351" i="4"/>
  <c r="D643" i="4"/>
  <c r="F416" i="4"/>
  <c r="D421" i="4"/>
  <c r="D515" i="4"/>
  <c r="H308" i="9"/>
  <c r="E176" i="5"/>
  <c r="F246" i="5"/>
  <c r="D245" i="5"/>
  <c r="G1539" i="1"/>
  <c r="E263" i="4"/>
  <c r="F312" i="4"/>
  <c r="D311" i="4"/>
  <c r="D298" i="4" s="1"/>
  <c r="E643" i="4"/>
  <c r="D637" i="1" s="1"/>
  <c r="E459" i="4"/>
  <c r="D453" i="1" s="1"/>
  <c r="F485" i="4"/>
  <c r="D484" i="4"/>
  <c r="E12" i="5"/>
  <c r="E7" i="5" s="1"/>
  <c r="F45" i="5"/>
  <c r="F207" i="5"/>
  <c r="D206" i="5"/>
  <c r="F259" i="5"/>
  <c r="E258" i="5"/>
  <c r="D1235" i="1" s="1"/>
  <c r="G193" i="9"/>
  <c r="E193" i="9" s="1"/>
  <c r="B193" i="9" s="1"/>
  <c r="E298" i="4"/>
  <c r="F364" i="4"/>
  <c r="D363" i="4"/>
  <c r="F473" i="4"/>
  <c r="D472" i="4"/>
  <c r="D580" i="4"/>
  <c r="G291" i="9"/>
  <c r="E291" i="9" s="1"/>
  <c r="B291" i="9" s="1"/>
  <c r="F149" i="5"/>
  <c r="D190" i="5"/>
  <c r="F6" i="6"/>
  <c r="E5" i="6"/>
  <c r="F114" i="6"/>
  <c r="F70" i="5"/>
  <c r="B23" i="9"/>
  <c r="B39" i="9"/>
  <c r="B48" i="9"/>
  <c r="B55" i="9"/>
  <c r="B64" i="9"/>
  <c r="B71" i="9"/>
  <c r="B80" i="9"/>
  <c r="B87" i="9"/>
  <c r="B96" i="9"/>
  <c r="B103" i="9"/>
  <c r="B112" i="9"/>
  <c r="B119" i="9"/>
  <c r="B128" i="9"/>
  <c r="B135" i="9"/>
  <c r="E150" i="9"/>
  <c r="B150" i="9" s="1"/>
  <c r="B155" i="9"/>
  <c r="D459" i="4"/>
  <c r="D529" i="4"/>
  <c r="D593" i="4"/>
  <c r="E35" i="6"/>
  <c r="B144" i="9"/>
  <c r="B160" i="9"/>
  <c r="E290" i="9"/>
  <c r="B290" i="9" s="1"/>
  <c r="F13" i="5"/>
  <c r="D69" i="5"/>
  <c r="E87" i="5"/>
  <c r="D1065" i="1" s="1"/>
  <c r="D118" i="5"/>
  <c r="F135" i="5"/>
  <c r="D237" i="5"/>
  <c r="F28" i="6"/>
  <c r="D35" i="6"/>
  <c r="B24" i="9"/>
  <c r="B31" i="9"/>
  <c r="B40" i="9"/>
  <c r="B47" i="9"/>
  <c r="B56" i="9"/>
  <c r="B63" i="9"/>
  <c r="B72" i="9"/>
  <c r="B79" i="9"/>
  <c r="B88" i="9"/>
  <c r="B95" i="9"/>
  <c r="B104" i="9"/>
  <c r="B111" i="9"/>
  <c r="B120" i="9"/>
  <c r="B127" i="9"/>
  <c r="B136" i="9"/>
  <c r="B147" i="9"/>
  <c r="E158" i="9"/>
  <c r="B158" i="9" s="1"/>
  <c r="F239" i="9"/>
  <c r="B239" i="9" s="1"/>
  <c r="F277" i="9"/>
  <c r="M213" i="9"/>
  <c r="F213" i="9" s="1"/>
  <c r="B213"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1" i="9"/>
  <c r="E161" i="9" s="1"/>
  <c r="B161" i="9" s="1"/>
  <c r="G162" i="9"/>
  <c r="E162" i="9" s="1"/>
  <c r="B162" i="9" s="1"/>
  <c r="G163" i="9"/>
  <c r="E163" i="9" s="1"/>
  <c r="B163" i="9" s="1"/>
  <c r="G192" i="9"/>
  <c r="E192" i="9" s="1"/>
  <c r="B284" i="9"/>
  <c r="B293" i="9"/>
  <c r="E26" i="9"/>
  <c r="B26" i="9" s="1"/>
  <c r="E34" i="9"/>
  <c r="B34" i="9" s="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G166" i="9"/>
  <c r="E166" i="9" s="1"/>
  <c r="B166" i="9" s="1"/>
  <c r="G188" i="9"/>
  <c r="E188" i="9" s="1"/>
  <c r="B188" i="9" s="1"/>
  <c r="L192" i="9"/>
  <c r="F192" i="9" s="1"/>
  <c r="G196" i="9"/>
  <c r="E196" i="9" s="1"/>
  <c r="B196" i="9" s="1"/>
  <c r="G200" i="9"/>
  <c r="E200" i="9" s="1"/>
  <c r="B200" i="9" s="1"/>
  <c r="G204" i="9"/>
  <c r="E204" i="9" s="1"/>
  <c r="B204" i="9" s="1"/>
  <c r="G208" i="9"/>
  <c r="E208" i="9" s="1"/>
  <c r="B208" i="9" s="1"/>
  <c r="G212" i="9"/>
  <c r="E212" i="9" s="1"/>
  <c r="B212" i="9" s="1"/>
  <c r="F215" i="9"/>
  <c r="B215" i="9" s="1"/>
  <c r="B234" i="9"/>
  <c r="F247" i="9"/>
  <c r="B247" i="9" s="1"/>
  <c r="B266" i="9"/>
  <c r="E282" i="9"/>
  <c r="B282" i="9" s="1"/>
  <c r="E307" i="9"/>
  <c r="B307" i="9" s="1"/>
  <c r="B225" i="9"/>
  <c r="B233" i="9"/>
  <c r="B241" i="9"/>
  <c r="B249" i="9"/>
  <c r="B257" i="9"/>
  <c r="B265" i="9"/>
  <c r="I31" i="3" l="1"/>
  <c r="D1469" i="1"/>
  <c r="G1215" i="1"/>
  <c r="H1215" i="1"/>
  <c r="I23" i="3"/>
  <c r="D1214" i="1"/>
  <c r="H1530" i="1"/>
  <c r="G1481" i="1"/>
  <c r="E350" i="4"/>
  <c r="D345" i="1" s="1"/>
  <c r="F82" i="4"/>
  <c r="D78" i="1"/>
  <c r="H1524" i="1"/>
  <c r="D43" i="8"/>
  <c r="I35" i="3" s="1"/>
  <c r="D42" i="8"/>
  <c r="H19" i="9" s="1"/>
  <c r="E19" i="9" s="1"/>
  <c r="B19" i="9" s="1"/>
  <c r="G1499" i="1"/>
  <c r="F298" i="4"/>
  <c r="C293" i="1"/>
  <c r="C1329" i="1"/>
  <c r="H25" i="3"/>
  <c r="F35" i="6"/>
  <c r="F118" i="5"/>
  <c r="C1096" i="1"/>
  <c r="I20" i="3"/>
  <c r="D985" i="1"/>
  <c r="I25" i="3"/>
  <c r="D1329" i="1"/>
  <c r="F190" i="5"/>
  <c r="G310" i="9"/>
  <c r="E310" i="9" s="1"/>
  <c r="B310" i="9" s="1"/>
  <c r="C1167" i="1"/>
  <c r="F580" i="4"/>
  <c r="C574" i="1"/>
  <c r="F363" i="4"/>
  <c r="C358" i="1"/>
  <c r="F263" i="4"/>
  <c r="D259" i="1"/>
  <c r="D141" i="6"/>
  <c r="I22" i="3"/>
  <c r="E175" i="5"/>
  <c r="D1152" i="1" s="1"/>
  <c r="D1153" i="1"/>
  <c r="F515" i="4"/>
  <c r="C509" i="1"/>
  <c r="F351" i="4"/>
  <c r="D350" i="4"/>
  <c r="C346" i="1"/>
  <c r="D5" i="7"/>
  <c r="C1437" i="1"/>
  <c r="F78" i="5"/>
  <c r="C1056" i="1"/>
  <c r="E151" i="4"/>
  <c r="D148" i="1"/>
  <c r="G148" i="1" s="1"/>
  <c r="F7" i="4"/>
  <c r="D6" i="4"/>
  <c r="C3" i="1"/>
  <c r="I1441" i="1"/>
  <c r="F163" i="4"/>
  <c r="C159" i="1"/>
  <c r="H343" i="1"/>
  <c r="G343" i="1"/>
  <c r="H294" i="1"/>
  <c r="G294" i="1"/>
  <c r="D151" i="4"/>
  <c r="G136" i="1"/>
  <c r="H136" i="1"/>
  <c r="H1065" i="1"/>
  <c r="G1065" i="1"/>
  <c r="C587" i="1"/>
  <c r="F593" i="4"/>
  <c r="F472" i="4"/>
  <c r="C466" i="1"/>
  <c r="F12" i="5"/>
  <c r="D990" i="1"/>
  <c r="F421" i="4"/>
  <c r="D420" i="4"/>
  <c r="C415" i="1"/>
  <c r="I1476" i="1"/>
  <c r="I1450" i="1"/>
  <c r="I1446" i="1"/>
  <c r="C102" i="1"/>
  <c r="F106" i="4"/>
  <c r="I1458" i="1"/>
  <c r="I1471" i="1"/>
  <c r="H623" i="1"/>
  <c r="G623" i="1"/>
  <c r="F625" i="4"/>
  <c r="C619" i="1"/>
  <c r="H1235" i="1"/>
  <c r="G1235" i="1"/>
  <c r="F152" i="4"/>
  <c r="F139" i="4"/>
  <c r="C135" i="1"/>
  <c r="I1467" i="1"/>
  <c r="B192" i="9"/>
  <c r="F237" i="5"/>
  <c r="C1214" i="1"/>
  <c r="H23" i="3"/>
  <c r="D68" i="5"/>
  <c r="F69" i="5"/>
  <c r="C1047" i="1"/>
  <c r="D528" i="4"/>
  <c r="F529" i="4"/>
  <c r="C523" i="1"/>
  <c r="E141" i="6"/>
  <c r="I24" i="3"/>
  <c r="D1299" i="1"/>
  <c r="E407" i="4"/>
  <c r="D402" i="1" s="1"/>
  <c r="D293" i="1"/>
  <c r="G311" i="9"/>
  <c r="E311" i="9" s="1"/>
  <c r="B311" i="9" s="1"/>
  <c r="F206" i="5"/>
  <c r="C1183" i="1"/>
  <c r="F484" i="4"/>
  <c r="C478" i="1"/>
  <c r="F311" i="4"/>
  <c r="C306" i="1"/>
  <c r="F245" i="5"/>
  <c r="C1222" i="1"/>
  <c r="F7" i="5"/>
  <c r="G220" i="1"/>
  <c r="H220" i="1"/>
  <c r="E6" i="4"/>
  <c r="D3" i="1"/>
  <c r="G308" i="9"/>
  <c r="E308" i="9" s="1"/>
  <c r="B308" i="9" s="1"/>
  <c r="F177" i="5"/>
  <c r="D176" i="5"/>
  <c r="C1154" i="1"/>
  <c r="C46" i="1"/>
  <c r="F50" i="4"/>
  <c r="F196" i="4"/>
  <c r="C192" i="1"/>
  <c r="F224" i="4"/>
  <c r="I1440" i="1"/>
  <c r="H331" i="1"/>
  <c r="G331" i="1"/>
  <c r="G21" i="9"/>
  <c r="F459" i="4"/>
  <c r="C453" i="1"/>
  <c r="E68" i="5"/>
  <c r="E420" i="4"/>
  <c r="F5" i="6"/>
  <c r="F643" i="4"/>
  <c r="C637" i="1"/>
  <c r="I1478" i="1"/>
  <c r="I1452" i="1"/>
  <c r="I1448" i="1"/>
  <c r="H1438" i="1"/>
  <c r="G1438" i="1"/>
  <c r="I1460" i="1"/>
  <c r="I1456" i="1"/>
  <c r="I1439" i="1"/>
  <c r="I1473" i="1"/>
  <c r="I1442" i="1"/>
  <c r="H64" i="1"/>
  <c r="G64" i="1"/>
  <c r="H148" i="1"/>
  <c r="H21" i="9"/>
  <c r="H120" i="1"/>
  <c r="G120" i="1"/>
  <c r="H1469" i="1" l="1"/>
  <c r="G1469" i="1"/>
  <c r="G314" i="9"/>
  <c r="E314" i="9" s="1"/>
  <c r="B314" i="9" s="1"/>
  <c r="E408" i="4"/>
  <c r="D403" i="1" s="1"/>
  <c r="E21" i="9"/>
  <c r="H78" i="1"/>
  <c r="G78" i="1"/>
  <c r="C1518" i="1"/>
  <c r="G1518" i="1" s="1"/>
  <c r="K1451" i="9"/>
  <c r="I34" i="3"/>
  <c r="G313" i="9"/>
  <c r="E313" i="9" s="1"/>
  <c r="B313" i="9" s="1"/>
  <c r="C1517" i="1"/>
  <c r="H1517" i="1" s="1"/>
  <c r="B21" i="9"/>
  <c r="F141" i="6"/>
  <c r="C1435" i="1"/>
  <c r="H28" i="3"/>
  <c r="H985" i="1"/>
  <c r="G985" i="1"/>
  <c r="I21" i="3"/>
  <c r="D1046" i="1"/>
  <c r="G192" i="1"/>
  <c r="H192" i="1"/>
  <c r="H1154" i="1"/>
  <c r="G1154" i="1"/>
  <c r="H1299" i="1"/>
  <c r="G1299" i="1"/>
  <c r="F68" i="5"/>
  <c r="H21" i="3"/>
  <c r="C1046" i="1"/>
  <c r="D6" i="5"/>
  <c r="H587" i="1"/>
  <c r="G587" i="1"/>
  <c r="H1437" i="1"/>
  <c r="G1437" i="1"/>
  <c r="H259" i="1"/>
  <c r="G259" i="1"/>
  <c r="H574" i="1"/>
  <c r="G574" i="1"/>
  <c r="H293" i="1"/>
  <c r="G293" i="1"/>
  <c r="E635" i="4"/>
  <c r="D629" i="1" s="1"/>
  <c r="D414" i="1"/>
  <c r="E636" i="4"/>
  <c r="D630" i="1" s="1"/>
  <c r="G46" i="1"/>
  <c r="H46" i="1"/>
  <c r="G306" i="1"/>
  <c r="H306" i="1"/>
  <c r="F420" i="4"/>
  <c r="D635" i="4"/>
  <c r="C414" i="1"/>
  <c r="H453" i="1"/>
  <c r="G453" i="1"/>
  <c r="F176" i="5"/>
  <c r="D175" i="5"/>
  <c r="C1153" i="1"/>
  <c r="H22" i="3"/>
  <c r="E412" i="4"/>
  <c r="I16" i="3"/>
  <c r="D2" i="1"/>
  <c r="G1222" i="1"/>
  <c r="H1222" i="1"/>
  <c r="G478" i="1"/>
  <c r="H478" i="1"/>
  <c r="D636" i="4"/>
  <c r="F528" i="4"/>
  <c r="C522" i="1"/>
  <c r="H990" i="1"/>
  <c r="G990" i="1"/>
  <c r="H466" i="1"/>
  <c r="G466" i="1"/>
  <c r="D289" i="4"/>
  <c r="F151" i="4"/>
  <c r="H17" i="3"/>
  <c r="C147" i="1"/>
  <c r="H3" i="1"/>
  <c r="G3" i="1"/>
  <c r="E289" i="4"/>
  <c r="I17" i="3"/>
  <c r="D147" i="1"/>
  <c r="G316" i="9"/>
  <c r="E316" i="9" s="1"/>
  <c r="C1436" i="1"/>
  <c r="H29" i="3"/>
  <c r="H509" i="1"/>
  <c r="G509" i="1"/>
  <c r="E6" i="5"/>
  <c r="H637" i="1"/>
  <c r="G637" i="1"/>
  <c r="H523" i="1"/>
  <c r="G523" i="1"/>
  <c r="H619" i="1"/>
  <c r="G619" i="1"/>
  <c r="D408" i="4"/>
  <c r="F350" i="4"/>
  <c r="C345" i="1"/>
  <c r="G1517" i="1"/>
  <c r="I28" i="3"/>
  <c r="D1435" i="1"/>
  <c r="H9" i="3" s="1"/>
  <c r="G1047" i="1"/>
  <c r="H1047" i="1"/>
  <c r="G1214" i="1"/>
  <c r="H1214" i="1"/>
  <c r="H135" i="1"/>
  <c r="G135" i="1"/>
  <c r="H102" i="1"/>
  <c r="G102" i="1"/>
  <c r="H415" i="1"/>
  <c r="G415" i="1"/>
  <c r="G159" i="1"/>
  <c r="H159" i="1"/>
  <c r="D290" i="4"/>
  <c r="D412" i="4"/>
  <c r="C2" i="1"/>
  <c r="F6" i="4"/>
  <c r="H16" i="3"/>
  <c r="H1056" i="1"/>
  <c r="G1056" i="1"/>
  <c r="G346" i="1"/>
  <c r="H346" i="1"/>
  <c r="H358" i="1"/>
  <c r="G358" i="1"/>
  <c r="H1167" i="1"/>
  <c r="G1167" i="1"/>
  <c r="H1096" i="1"/>
  <c r="G1096" i="1"/>
  <c r="H1329" i="1"/>
  <c r="G1329" i="1"/>
  <c r="D407" i="4"/>
  <c r="H1183" i="1"/>
  <c r="G1183" i="1"/>
  <c r="G318" i="9"/>
  <c r="E318" i="9" s="1"/>
  <c r="H1518" i="1" l="1"/>
  <c r="H11" i="3"/>
  <c r="N3" i="9" s="1"/>
  <c r="E312" i="9"/>
  <c r="K3" i="9"/>
  <c r="D413" i="4"/>
  <c r="F289" i="4"/>
  <c r="D291" i="4"/>
  <c r="C285" i="1"/>
  <c r="G414" i="1"/>
  <c r="H414" i="1"/>
  <c r="G278" i="9"/>
  <c r="G285" i="9"/>
  <c r="E285" i="9" s="1"/>
  <c r="B285" i="9" s="1"/>
  <c r="F6" i="5"/>
  <c r="C984" i="1"/>
  <c r="H1435" i="1"/>
  <c r="G1435" i="1"/>
  <c r="H345" i="1"/>
  <c r="G345" i="1"/>
  <c r="H147" i="1"/>
  <c r="G147" i="1"/>
  <c r="H522" i="1"/>
  <c r="G522" i="1"/>
  <c r="H1153" i="1"/>
  <c r="G1153" i="1"/>
  <c r="C629" i="1"/>
  <c r="F635" i="4"/>
  <c r="H1046" i="1"/>
  <c r="G1046" i="1"/>
  <c r="E317" i="9"/>
  <c r="I9" i="3" s="1"/>
  <c r="B318" i="9"/>
  <c r="C286" i="1"/>
  <c r="H2" i="1"/>
  <c r="G2" i="1"/>
  <c r="H278" i="9"/>
  <c r="D984" i="1"/>
  <c r="H1436" i="1"/>
  <c r="G1436" i="1"/>
  <c r="E291" i="4"/>
  <c r="D287" i="1" s="1"/>
  <c r="E413" i="4"/>
  <c r="E414" i="4" s="1"/>
  <c r="D409" i="1" s="1"/>
  <c r="D285" i="1"/>
  <c r="E639" i="4"/>
  <c r="D407" i="1"/>
  <c r="F175" i="5"/>
  <c r="C1152" i="1"/>
  <c r="F407" i="4"/>
  <c r="C402" i="1"/>
  <c r="D639" i="4"/>
  <c r="D414" i="4"/>
  <c r="F412" i="4"/>
  <c r="C407" i="1"/>
  <c r="F408" i="4"/>
  <c r="C403" i="1"/>
  <c r="B316" i="9"/>
  <c r="E315" i="9"/>
  <c r="I10" i="3" s="1"/>
  <c r="F636" i="4"/>
  <c r="C630" i="1"/>
  <c r="E290" i="4"/>
  <c r="D286" i="1" s="1"/>
  <c r="I11" i="3" l="1"/>
  <c r="G286" i="1"/>
  <c r="H286" i="1"/>
  <c r="H630" i="1"/>
  <c r="G630" i="1"/>
  <c r="H403" i="1"/>
  <c r="G403" i="1"/>
  <c r="F414" i="4"/>
  <c r="C409" i="1"/>
  <c r="H1152" i="1"/>
  <c r="G1152" i="1"/>
  <c r="D633" i="1"/>
  <c r="F290" i="4"/>
  <c r="E278" i="9"/>
  <c r="F291" i="4"/>
  <c r="C287" i="1"/>
  <c r="F639" i="4"/>
  <c r="C633" i="1"/>
  <c r="H8" i="3"/>
  <c r="H984" i="1"/>
  <c r="G984" i="1"/>
  <c r="G407" i="1"/>
  <c r="H407" i="1"/>
  <c r="H402" i="1"/>
  <c r="G402" i="1"/>
  <c r="E640" i="4"/>
  <c r="E415" i="4"/>
  <c r="D410" i="1" s="1"/>
  <c r="D408" i="1"/>
  <c r="H629" i="1"/>
  <c r="G629" i="1"/>
  <c r="D640" i="4"/>
  <c r="D641" i="4" s="1"/>
  <c r="D415" i="4"/>
  <c r="F413" i="4"/>
  <c r="C408" i="1"/>
  <c r="H285" i="1"/>
  <c r="G285" i="1"/>
  <c r="C635" i="1" l="1"/>
  <c r="M3" i="9"/>
  <c r="H287" i="1"/>
  <c r="G287" i="1"/>
  <c r="H409" i="1"/>
  <c r="G409" i="1"/>
  <c r="E642" i="4"/>
  <c r="D634" i="1"/>
  <c r="H633" i="1"/>
  <c r="G633" i="1"/>
  <c r="E641" i="4"/>
  <c r="E277" i="9"/>
  <c r="I8" i="3" s="1"/>
  <c r="B278" i="9"/>
  <c r="H408" i="1"/>
  <c r="G408" i="1"/>
  <c r="F415" i="4"/>
  <c r="C410" i="1"/>
  <c r="D642" i="4"/>
  <c r="F640" i="4"/>
  <c r="C634" i="1"/>
  <c r="E645" i="4" l="1"/>
  <c r="D635" i="1"/>
  <c r="H635" i="1" s="1"/>
  <c r="E646" i="4"/>
  <c r="D636" i="1"/>
  <c r="D646" i="4"/>
  <c r="F642" i="4"/>
  <c r="C636" i="1"/>
  <c r="D645" i="4"/>
  <c r="H634" i="1"/>
  <c r="G634" i="1"/>
  <c r="H410" i="1"/>
  <c r="G410" i="1"/>
  <c r="F641" i="4"/>
  <c r="G635" i="1" l="1"/>
  <c r="C640" i="1"/>
  <c r="H19" i="3"/>
  <c r="F646" i="4"/>
  <c r="I19" i="3"/>
  <c r="D640" i="1"/>
  <c r="G276" i="9"/>
  <c r="E276" i="9" s="1"/>
  <c r="B276" i="9" s="1"/>
  <c r="F645" i="4"/>
  <c r="H18" i="3"/>
  <c r="C639" i="1"/>
  <c r="H636" i="1"/>
  <c r="G636" i="1"/>
  <c r="I18" i="3"/>
  <c r="D639" i="1"/>
  <c r="H639" i="1" l="1"/>
  <c r="G639" i="1"/>
  <c r="H7" i="3"/>
  <c r="H640" i="1"/>
  <c r="G640" i="1"/>
  <c r="J3" i="9" l="1"/>
  <c r="G274" i="9" l="1"/>
  <c r="H18" i="9"/>
  <c r="H274" i="9"/>
  <c r="M272" i="9"/>
  <c r="H15" i="9"/>
  <c r="I17" i="9"/>
  <c r="M16" i="9"/>
  <c r="G16" i="9"/>
  <c r="K5" i="9"/>
  <c r="H17" i="9"/>
  <c r="M15" i="9"/>
  <c r="J13" i="9"/>
  <c r="I11" i="9"/>
  <c r="L272" i="9"/>
  <c r="G17" i="9"/>
  <c r="L15" i="9"/>
  <c r="K6" i="9"/>
  <c r="I12" i="9"/>
  <c r="G18" i="9"/>
  <c r="L16" i="9"/>
  <c r="J12" i="9"/>
  <c r="K7" i="9"/>
  <c r="I8" i="9"/>
  <c r="K12" i="9"/>
  <c r="K8" i="9"/>
  <c r="K11" i="9"/>
  <c r="I5" i="9"/>
  <c r="J9" i="9"/>
  <c r="K13" i="9"/>
  <c r="J5" i="9"/>
  <c r="K9" i="9"/>
  <c r="I9" i="9"/>
  <c r="I6" i="9"/>
  <c r="J10" i="9"/>
  <c r="J6" i="9"/>
  <c r="K10" i="9"/>
  <c r="G15" i="9"/>
  <c r="E15" i="9" s="1"/>
  <c r="H16" i="9"/>
  <c r="J17" i="9"/>
  <c r="I13" i="9"/>
  <c r="J8" i="9"/>
  <c r="I7" i="9"/>
  <c r="J11" i="9"/>
  <c r="J7" i="9"/>
  <c r="E18" i="9" l="1"/>
  <c r="B18" i="9" s="1"/>
  <c r="F16" i="9"/>
  <c r="F15" i="9"/>
  <c r="B15" i="9" s="1"/>
  <c r="F272" i="9"/>
  <c r="F20" i="9" s="1"/>
  <c r="E274" i="9"/>
  <c r="E20" i="9" s="1"/>
  <c r="I7" i="3" s="1"/>
  <c r="E9" i="9"/>
  <c r="B9" i="9" s="1"/>
  <c r="E13" i="9"/>
  <c r="B13" i="9" s="1"/>
  <c r="E7" i="9"/>
  <c r="B7" i="9" s="1"/>
  <c r="E12" i="9"/>
  <c r="B12" i="9" s="1"/>
  <c r="E10" i="9"/>
  <c r="B10" i="9" s="1"/>
  <c r="E16" i="9"/>
  <c r="E5" i="9"/>
  <c r="E8" i="9"/>
  <c r="B8" i="9" s="1"/>
  <c r="E17" i="9"/>
  <c r="B17" i="9" s="1"/>
  <c r="E6" i="9"/>
  <c r="B6" i="9" s="1"/>
  <c r="E11" i="9"/>
  <c r="B11" i="9" s="1"/>
  <c r="F14" i="9" l="1"/>
  <c r="F3" i="9" s="1"/>
  <c r="B272" i="9"/>
  <c r="B274" i="9"/>
  <c r="B16" i="9"/>
  <c r="E14" i="9"/>
  <c r="E4" i="9"/>
  <c r="B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<sst xmlns="http://schemas.openxmlformats.org/spreadsheetml/2006/main" count="4374" uniqueCount="3427">
  <si>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</si>
  <si>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</si>
  <si>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</si>
  <si>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</si>
  <si>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</si>
  <si>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</si>
  <si>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</si>
  <si>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</si>
  <si>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</si>
  <si>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</si>
  <si>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</si>
  <si>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</si>
  <si>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</si>
  <si>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</si>
  <si>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</si>
  <si>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</si>
  <si>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</si>
  <si>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</si>
  <si>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</si>
  <si>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</si>
  <si>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</si>
  <si>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</si>
  <si>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</si>
  <si>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</si>
  <si>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</si>
  <si>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</si>
  <si>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</si>
  <si>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</si>
  <si>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</si>
  <si>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</si>
  <si>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</si>
  <si>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PREKO</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</si>
  <si>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</si>
  <si>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</si>
  <si>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</si>
  <si>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</si>
  <si>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</si>
  <si>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</si>
  <si>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</si>
  <si>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</si>
  <si>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</si>
  <si>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</si>
  <si>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</si>
  <si>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</si>
  <si>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</si>
  <si>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</si>
  <si>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</si>
  <si>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</si>
  <si>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</si>
  <si>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35079 - OPĆINA PREKO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</si>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</sst>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4385024.0799999991</v>
      </c>
      <c r="D2" s="6">
        <f>'PR-RAS'!E6</f>
        <v>4896089.4700000007</v>
      </c>
      <c r="E2" s="6">
        <v>0</v>
      </c>
      <c r="F2" s="6">
        <v>0</v>
      </c>
      <c r="G2" s="7">
        <f t="shared" ref="G2:G264" si="0">(B2/1000)*(C2*1+D2*2)</f>
        <v>14177.203019999999</v>
      </c>
      <c r="H2" s="7">
        <f t="shared" ref="H2:H264" si="1">ABS(C2-ROUND(C2,0))+ABS(D2-ROUND(D2,0))</f>
        <v>0.54999999981373549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2452533.17</v>
      </c>
      <c r="D3" s="1">
        <f>'PR-RAS'!E7</f>
        <v>2910775.95</v>
      </c>
      <c r="E3" s="1">
        <v>0</v>
      </c>
      <c r="F3" s="1">
        <v>0</v>
      </c>
      <c r="G3" s="2">
        <f t="shared" si="0"/>
        <v>16548.170140000002</v>
      </c>
      <c r="H3" s="2">
        <f t="shared" si="1"/>
        <v>0.21999999973922968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1413417.7900000003</v>
      </c>
      <c r="D4" s="1">
        <f>'PR-RAS'!E8</f>
        <v>1771099.46</v>
      </c>
      <c r="E4" s="1">
        <v>0</v>
      </c>
      <c r="F4" s="1">
        <v>0</v>
      </c>
      <c r="G4" s="2">
        <f t="shared" si="0"/>
        <v>14866.850130000001</v>
      </c>
      <c r="H4" s="2">
        <f t="shared" si="1"/>
        <v>0.66999999969266355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1075720.6000000001</v>
      </c>
      <c r="D5" s="1">
        <f>'PR-RAS'!E9</f>
        <v>1466940.73</v>
      </c>
      <c r="E5" s="1">
        <v>0</v>
      </c>
      <c r="F5" s="1">
        <v>0</v>
      </c>
      <c r="G5" s="2">
        <f t="shared" si="0"/>
        <v>16038.408240000001</v>
      </c>
      <c r="H5" s="2">
        <f t="shared" si="1"/>
        <v>0.66999999992549419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105598.28</v>
      </c>
      <c r="D6" s="1">
        <f>'PR-RAS'!E10</f>
        <v>132877.35999999999</v>
      </c>
      <c r="E6" s="1">
        <v>0</v>
      </c>
      <c r="F6" s="1">
        <v>0</v>
      </c>
      <c r="G6" s="2">
        <f t="shared" si="0"/>
        <v>1856.7650000000001</v>
      </c>
      <c r="H6" s="2">
        <f t="shared" si="1"/>
        <v>0.63999999998486601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130761.06</v>
      </c>
      <c r="D7" s="1">
        <f>'PR-RAS'!E11</f>
        <v>159570.72</v>
      </c>
      <c r="E7" s="1">
        <v>0</v>
      </c>
      <c r="F7" s="1">
        <v>0</v>
      </c>
      <c r="G7" s="2">
        <f t="shared" si="0"/>
        <v>2699.415</v>
      </c>
      <c r="H7" s="2">
        <f t="shared" si="1"/>
        <v>0.33999999999650754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163701.26</v>
      </c>
      <c r="D8" s="1">
        <f>'PR-RAS'!E12</f>
        <v>79878.53</v>
      </c>
      <c r="E8" s="1">
        <v>0</v>
      </c>
      <c r="F8" s="1">
        <v>0</v>
      </c>
      <c r="G8" s="2">
        <f t="shared" si="0"/>
        <v>2264.2082399999999</v>
      </c>
      <c r="H8" s="2">
        <f t="shared" si="1"/>
        <v>0.73000000001047738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65193.27</v>
      </c>
      <c r="D9" s="1">
        <f>'PR-RAS'!E13</f>
        <v>84149.58</v>
      </c>
      <c r="E9" s="1">
        <v>0</v>
      </c>
      <c r="F9" s="1">
        <v>0</v>
      </c>
      <c r="G9" s="2">
        <f t="shared" si="0"/>
        <v>1867.9394399999999</v>
      </c>
      <c r="H9" s="2">
        <f t="shared" si="1"/>
        <v>0.68999999999505235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18.84</v>
      </c>
      <c r="D10" s="1">
        <f>'PR-RAS'!E14</f>
        <v>18.84</v>
      </c>
      <c r="E10" s="1">
        <v>0</v>
      </c>
      <c r="F10" s="1">
        <v>0</v>
      </c>
      <c r="G10" s="2">
        <f t="shared" si="0"/>
        <v>0.50867999999999991</v>
      </c>
      <c r="H10" s="2">
        <f t="shared" si="1"/>
        <v>0.32000000000000028</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127575.52</v>
      </c>
      <c r="D11" s="1">
        <f>'PR-RAS'!E15</f>
        <v>152336.29999999999</v>
      </c>
      <c r="E11" s="1">
        <v>0</v>
      </c>
      <c r="F11" s="1">
        <v>0</v>
      </c>
      <c r="G11" s="2">
        <f t="shared" si="0"/>
        <v>4322.4812000000002</v>
      </c>
      <c r="H11" s="2">
        <f t="shared" si="1"/>
        <v>0.77999999998428393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983431.83</v>
      </c>
      <c r="D19" s="1">
        <f>'PR-RAS'!E23</f>
        <v>1079142.4100000001</v>
      </c>
      <c r="E19" s="1">
        <v>0</v>
      </c>
      <c r="F19" s="1">
        <v>0</v>
      </c>
      <c r="G19" s="2">
        <f t="shared" si="0"/>
        <v>56550.899700000002</v>
      </c>
      <c r="H19" s="2">
        <f t="shared" si="1"/>
        <v>0.58000000019092113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179956.48000000001</v>
      </c>
      <c r="D20" s="1">
        <f>'PR-RAS'!E24</f>
        <v>460840.64</v>
      </c>
      <c r="E20" s="1">
        <v>0</v>
      </c>
      <c r="F20" s="1">
        <v>0</v>
      </c>
      <c r="G20" s="2">
        <f t="shared" si="0"/>
        <v>20931.117439999998</v>
      </c>
      <c r="H20" s="2">
        <f t="shared" si="1"/>
        <v>0.83999999999650754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803475.35</v>
      </c>
      <c r="D23" s="1">
        <f>'PR-RAS'!E27</f>
        <v>618301.77</v>
      </c>
      <c r="E23" s="1">
        <v>0</v>
      </c>
      <c r="F23" s="1">
        <v>0</v>
      </c>
      <c r="G23" s="2">
        <f t="shared" si="0"/>
        <v>44881.73558</v>
      </c>
      <c r="H23" s="2">
        <f t="shared" si="1"/>
        <v>0.57999999995809048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55683.55</v>
      </c>
      <c r="D25" s="1">
        <f>'PR-RAS'!E29</f>
        <v>60534.080000000002</v>
      </c>
      <c r="E25" s="1">
        <v>0</v>
      </c>
      <c r="F25" s="1">
        <v>0</v>
      </c>
      <c r="G25" s="2">
        <f t="shared" si="0"/>
        <v>4242.041040000001</v>
      </c>
      <c r="H25" s="2">
        <f t="shared" si="1"/>
        <v>0.52999999999883585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55683.55</v>
      </c>
      <c r="D27" s="1">
        <f>'PR-RAS'!E31</f>
        <v>60534.080000000002</v>
      </c>
      <c r="E27" s="1">
        <v>0</v>
      </c>
      <c r="F27" s="1">
        <v>0</v>
      </c>
      <c r="G27" s="2">
        <f t="shared" si="0"/>
        <v>4595.5444600000001</v>
      </c>
      <c r="H27" s="2">
        <f t="shared" si="1"/>
        <v>0.52999999999883585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477870.93000000005</v>
      </c>
      <c r="D46" s="1">
        <f>'PR-RAS'!E50</f>
        <v>729664.61</v>
      </c>
      <c r="E46" s="1">
        <v>0</v>
      </c>
      <c r="F46" s="1">
        <v>0</v>
      </c>
      <c r="G46" s="2">
        <f t="shared" si="0"/>
        <v>87174.006749999986</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90183.16</v>
      </c>
      <c r="D50" s="1">
        <f>'PR-RAS'!E54</f>
        <v>19691.349999999999</v>
      </c>
      <c r="E50" s="1">
        <v>0</v>
      </c>
      <c r="F50" s="1">
        <v>0</v>
      </c>
      <c r="G50" s="2">
        <f t="shared" si="0"/>
        <v>6348.72714</v>
      </c>
      <c r="H50" s="2">
        <f t="shared" si="1"/>
        <v>0.51000000000203727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90183.16</v>
      </c>
      <c r="D54" s="1">
        <f>'PR-RAS'!E58</f>
        <v>19691.349999999999</v>
      </c>
      <c r="E54" s="1">
        <v>0</v>
      </c>
      <c r="F54" s="1">
        <v>0</v>
      </c>
      <c r="G54" s="2">
        <f t="shared" si="0"/>
        <v>6866.9905799999997</v>
      </c>
      <c r="H54" s="2">
        <f t="shared" si="1"/>
        <v>0.51000000000203727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293329.28000000003</v>
      </c>
      <c r="D55" s="1">
        <f>'PR-RAS'!E59</f>
        <v>456613.27</v>
      </c>
      <c r="E55" s="1">
        <v>0</v>
      </c>
      <c r="F55" s="1">
        <v>0</v>
      </c>
      <c r="G55" s="2">
        <f t="shared" si="0"/>
        <v>65154.014280000003</v>
      </c>
      <c r="H55" s="2">
        <f t="shared" si="1"/>
        <v>0.55000000004656613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89342.75</v>
      </c>
      <c r="D56" s="1">
        <f>'PR-RAS'!E60</f>
        <v>127308.46</v>
      </c>
      <c r="E56" s="1">
        <v>0</v>
      </c>
      <c r="F56" s="1">
        <v>0</v>
      </c>
      <c r="G56" s="2">
        <f t="shared" si="0"/>
        <v>18917.781850000003</v>
      </c>
      <c r="H56" s="2">
        <f t="shared" si="1"/>
        <v>0.71000000000640284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203986.53</v>
      </c>
      <c r="D57" s="1">
        <f>'PR-RAS'!E61</f>
        <v>329304.81</v>
      </c>
      <c r="E57" s="1">
        <v>0</v>
      </c>
      <c r="F57" s="1">
        <v>0</v>
      </c>
      <c r="G57" s="2">
        <f t="shared" si="0"/>
        <v>48305.384400000003</v>
      </c>
      <c r="H57" s="2">
        <f t="shared" si="1"/>
        <v>0.66000000000349246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46784.07</v>
      </c>
      <c r="D58" s="1">
        <f>'PR-RAS'!E62</f>
        <v>19683.599999999999</v>
      </c>
      <c r="E58" s="1">
        <v>0</v>
      </c>
      <c r="F58" s="1">
        <v>0</v>
      </c>
      <c r="G58" s="2">
        <f t="shared" si="0"/>
        <v>4910.6223899999995</v>
      </c>
      <c r="H58" s="2">
        <f t="shared" si="1"/>
        <v>0.47000000000116415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9813.6</v>
      </c>
      <c r="E59" s="1">
        <v>0</v>
      </c>
      <c r="F59" s="1">
        <v>0</v>
      </c>
      <c r="G59" s="2">
        <f t="shared" si="0"/>
        <v>1138.3776</v>
      </c>
      <c r="H59" s="2">
        <f t="shared" si="1"/>
        <v>0.3999999999996362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46784.07</v>
      </c>
      <c r="D60" s="1">
        <f>'PR-RAS'!E64</f>
        <v>9870</v>
      </c>
      <c r="E60" s="1">
        <v>0</v>
      </c>
      <c r="F60" s="1">
        <v>0</v>
      </c>
      <c r="G60" s="2">
        <f t="shared" si="0"/>
        <v>3924.9201300000004</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47574.42</v>
      </c>
      <c r="D70" s="1">
        <f>'PR-RAS'!E74</f>
        <v>233676.39</v>
      </c>
      <c r="E70" s="1">
        <v>0</v>
      </c>
      <c r="F70" s="1">
        <v>0</v>
      </c>
      <c r="G70" s="2">
        <f t="shared" si="0"/>
        <v>35529.976800000004</v>
      </c>
      <c r="H70" s="2">
        <f t="shared" si="1"/>
        <v>0.81000000001222361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47574.42</v>
      </c>
      <c r="D71" s="1">
        <f>'PR-RAS'!E75</f>
        <v>233676.39</v>
      </c>
      <c r="E71" s="1">
        <v>0</v>
      </c>
      <c r="F71" s="1">
        <v>0</v>
      </c>
      <c r="G71" s="2">
        <f t="shared" si="0"/>
        <v>36044.904000000002</v>
      </c>
      <c r="H71" s="2">
        <f t="shared" si="1"/>
        <v>0.81000000001222361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198713.31999999998</v>
      </c>
      <c r="D78" s="1">
        <f>'PR-RAS'!E82</f>
        <v>204696.47999999998</v>
      </c>
      <c r="E78" s="1">
        <v>0</v>
      </c>
      <c r="F78" s="1">
        <v>0</v>
      </c>
      <c r="G78" s="2">
        <f t="shared" si="0"/>
        <v>46824.18355999999</v>
      </c>
      <c r="H78" s="2">
        <f t="shared" si="1"/>
        <v>0.79999999995925464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430.9</v>
      </c>
      <c r="D79" s="1">
        <f>'PR-RAS'!E83</f>
        <v>572.11</v>
      </c>
      <c r="E79" s="1">
        <v>0</v>
      </c>
      <c r="F79" s="1">
        <v>0</v>
      </c>
      <c r="G79" s="2">
        <f t="shared" si="0"/>
        <v>122.85936</v>
      </c>
      <c r="H79" s="2">
        <f t="shared" si="1"/>
        <v>0.21000000000003638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430.9</v>
      </c>
      <c r="D81" s="1">
        <f>'PR-RAS'!E85</f>
        <v>572.11</v>
      </c>
      <c r="E81" s="1">
        <v>0</v>
      </c>
      <c r="F81" s="1">
        <v>0</v>
      </c>
      <c r="G81" s="2">
        <f t="shared" si="0"/>
        <v>126.00959999999999</v>
      </c>
      <c r="H81" s="2">
        <f t="shared" si="1"/>
        <v>0.21000000000003638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198282.41999999998</v>
      </c>
      <c r="D87" s="1">
        <f>'PR-RAS'!E91</f>
        <v>204124.37</v>
      </c>
      <c r="E87" s="1">
        <v>0</v>
      </c>
      <c r="F87" s="1">
        <v>0</v>
      </c>
      <c r="G87" s="2">
        <f t="shared" si="0"/>
        <v>52161.679759999992</v>
      </c>
      <c r="H87" s="2">
        <f t="shared" si="1"/>
        <v>0.78999999997904524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111368.38</v>
      </c>
      <c r="D88" s="1">
        <f>'PR-RAS'!E92</f>
        <v>97895.11</v>
      </c>
      <c r="E88" s="1">
        <v>0</v>
      </c>
      <c r="F88" s="1">
        <v>0</v>
      </c>
      <c r="G88" s="2">
        <f t="shared" si="0"/>
        <v>26722.798199999997</v>
      </c>
      <c r="H88" s="2">
        <f t="shared" si="1"/>
        <v>0.49000000000523869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18323.87</v>
      </c>
      <c r="D89" s="1">
        <f>'PR-RAS'!E93</f>
        <v>22971.57</v>
      </c>
      <c r="E89" s="1">
        <v>0</v>
      </c>
      <c r="F89" s="1">
        <v>0</v>
      </c>
      <c r="G89" s="2">
        <f t="shared" si="0"/>
        <v>5655.4968799999988</v>
      </c>
      <c r="H89" s="2">
        <f t="shared" si="1"/>
        <v>0.56000000000130967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66937.56</v>
      </c>
      <c r="D90" s="1">
        <f>'PR-RAS'!E94</f>
        <v>81430.929999999993</v>
      </c>
      <c r="E90" s="1">
        <v>0</v>
      </c>
      <c r="F90" s="1">
        <v>0</v>
      </c>
      <c r="G90" s="2">
        <f t="shared" si="0"/>
        <v>20452.148379999999</v>
      </c>
      <c r="H90" s="2">
        <f t="shared" si="1"/>
        <v>0.51000000000931323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1652.61</v>
      </c>
      <c r="D93" s="1">
        <f>'PR-RAS'!E97</f>
        <v>1826.76</v>
      </c>
      <c r="E93" s="1">
        <v>0</v>
      </c>
      <c r="F93" s="1">
        <v>0</v>
      </c>
      <c r="G93" s="2">
        <f t="shared" si="0"/>
        <v>488.16395999999997</v>
      </c>
      <c r="H93" s="2">
        <f t="shared" si="1"/>
        <v>0.63000000000010914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1234482.2599999998</v>
      </c>
      <c r="D102" s="1">
        <f>'PR-RAS'!E106</f>
        <v>995261.04</v>
      </c>
      <c r="E102" s="1">
        <v>0</v>
      </c>
      <c r="F102" s="1">
        <v>0</v>
      </c>
      <c r="G102" s="2">
        <f t="shared" si="0"/>
        <v>325725.43833999999</v>
      </c>
      <c r="H102" s="2">
        <f t="shared" si="1"/>
        <v>0.29999999981373549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52653.46</v>
      </c>
      <c r="D103" s="1">
        <f>'PR-RAS'!E107</f>
        <v>71068.08</v>
      </c>
      <c r="E103" s="1">
        <v>0</v>
      </c>
      <c r="F103" s="1">
        <v>0</v>
      </c>
      <c r="G103" s="2">
        <f t="shared" si="0"/>
        <v>19868.541239999999</v>
      </c>
      <c r="H103" s="2">
        <f t="shared" si="1"/>
        <v>0.54000000000087311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160.65</v>
      </c>
      <c r="D104" s="1">
        <f>'PR-RAS'!E108</f>
        <v>53.46</v>
      </c>
      <c r="E104" s="1">
        <v>0</v>
      </c>
      <c r="F104" s="1">
        <v>0</v>
      </c>
      <c r="G104" s="2">
        <f t="shared" si="0"/>
        <v>27.559709999999999</v>
      </c>
      <c r="H104" s="2">
        <f t="shared" si="1"/>
        <v>0.80999999999999517</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108.89</v>
      </c>
      <c r="D105" s="1">
        <f>'PR-RAS'!E109</f>
        <v>357.14</v>
      </c>
      <c r="E105" s="1">
        <v>0</v>
      </c>
      <c r="F105" s="1">
        <v>0</v>
      </c>
      <c r="G105" s="2">
        <f t="shared" si="0"/>
        <v>85.609679999999997</v>
      </c>
      <c r="H105" s="2">
        <f t="shared" si="1"/>
        <v>0.24999999999998579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52383.92</v>
      </c>
      <c r="D107" s="1">
        <f>'PR-RAS'!E111</f>
        <v>70657.48</v>
      </c>
      <c r="E107" s="1">
        <v>0</v>
      </c>
      <c r="F107" s="1">
        <v>0</v>
      </c>
      <c r="G107" s="2">
        <f t="shared" si="0"/>
        <v>20532.081279999999</v>
      </c>
      <c r="H107" s="2">
        <f t="shared" si="1"/>
        <v>0.55999999999767169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12766.92</v>
      </c>
      <c r="D108" s="1">
        <f>'PR-RAS'!E112</f>
        <v>1837.77</v>
      </c>
      <c r="E108" s="1">
        <v>0</v>
      </c>
      <c r="F108" s="1">
        <v>0</v>
      </c>
      <c r="G108" s="2">
        <f t="shared" si="0"/>
        <v>1759.34322</v>
      </c>
      <c r="H108" s="2">
        <f t="shared" si="1"/>
        <v>0.30999999999994543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9670.58</v>
      </c>
      <c r="D110" s="1">
        <f>'PR-RAS'!E114</f>
        <v>1837.77</v>
      </c>
      <c r="E110" s="1">
        <v>0</v>
      </c>
      <c r="F110" s="1">
        <v>0</v>
      </c>
      <c r="G110" s="2">
        <f t="shared" si="0"/>
        <v>1454.7270799999999</v>
      </c>
      <c r="H110" s="2">
        <f t="shared" si="1"/>
        <v>0.65000000000009095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3096.34</v>
      </c>
      <c r="D113" s="1">
        <f>'PR-RAS'!E117</f>
        <v>0</v>
      </c>
      <c r="E113" s="1">
        <v>0</v>
      </c>
      <c r="F113" s="1">
        <v>0</v>
      </c>
      <c r="G113" s="2">
        <f t="shared" si="0"/>
        <v>346.79008000000005</v>
      </c>
      <c r="H113" s="2">
        <f t="shared" si="1"/>
        <v>0.34000000000014552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1169061.8799999999</v>
      </c>
      <c r="D116" s="1">
        <f>'PR-RAS'!E120</f>
        <v>922355.19000000006</v>
      </c>
      <c r="E116" s="1">
        <v>0</v>
      </c>
      <c r="F116" s="1">
        <v>0</v>
      </c>
      <c r="G116" s="2">
        <f t="shared" si="0"/>
        <v>346583.80989999999</v>
      </c>
      <c r="H116" s="2">
        <f t="shared" si="1"/>
        <v>0.31000000017229468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584737.71</v>
      </c>
      <c r="D117" s="1">
        <f>'PR-RAS'!E121</f>
        <v>319660.13</v>
      </c>
      <c r="E117" s="1">
        <v>0</v>
      </c>
      <c r="F117" s="1">
        <v>0</v>
      </c>
      <c r="G117" s="2">
        <f t="shared" si="0"/>
        <v>141990.72452000002</v>
      </c>
      <c r="H117" s="2">
        <f t="shared" si="1"/>
        <v>0.42000000004190952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584324.17000000004</v>
      </c>
      <c r="D118" s="1">
        <f>'PR-RAS'!E122</f>
        <v>602695.06000000006</v>
      </c>
      <c r="E118" s="1">
        <v>0</v>
      </c>
      <c r="F118" s="1">
        <v>0</v>
      </c>
      <c r="G118" s="2">
        <f t="shared" si="0"/>
        <v>209396.57193000001</v>
      </c>
      <c r="H118" s="2">
        <f t="shared" si="1"/>
        <v>0.23000000009778887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17380.8</v>
      </c>
      <c r="D120" s="1">
        <f>'PR-RAS'!E124</f>
        <v>21854.98</v>
      </c>
      <c r="E120" s="1">
        <v>0</v>
      </c>
      <c r="F120" s="1">
        <v>0</v>
      </c>
      <c r="G120" s="2">
        <f t="shared" si="0"/>
        <v>7269.8004399999991</v>
      </c>
      <c r="H120" s="2">
        <f t="shared" si="1"/>
        <v>0.22000000000116415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17207.64</v>
      </c>
      <c r="D121" s="1">
        <f>'PR-RAS'!E125</f>
        <v>21854.98</v>
      </c>
      <c r="E121" s="1">
        <v>0</v>
      </c>
      <c r="F121" s="1">
        <v>0</v>
      </c>
      <c r="G121" s="2">
        <f t="shared" si="0"/>
        <v>7310.1119999999992</v>
      </c>
      <c r="H121" s="2">
        <f t="shared" si="1"/>
        <v>0.38000000000101863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17207.64</v>
      </c>
      <c r="D123" s="1">
        <f>'PR-RAS'!E127</f>
        <v>21854.98</v>
      </c>
      <c r="E123" s="1">
        <v>0</v>
      </c>
      <c r="F123" s="1">
        <v>0</v>
      </c>
      <c r="G123" s="2">
        <f t="shared" si="0"/>
        <v>7431.9471999999996</v>
      </c>
      <c r="H123" s="2">
        <f t="shared" si="1"/>
        <v>0.38000000000101863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173.16</v>
      </c>
      <c r="D124" s="1">
        <f>'PR-RAS'!E128</f>
        <v>0</v>
      </c>
      <c r="E124" s="1">
        <v>0</v>
      </c>
      <c r="F124" s="1">
        <v>0</v>
      </c>
      <c r="G124" s="2">
        <f t="shared" si="0"/>
        <v>21.298680000000001</v>
      </c>
      <c r="H124" s="2">
        <f t="shared" si="1"/>
        <v>0.15999999999999659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173.16</v>
      </c>
      <c r="D126" s="1">
        <f>'PR-RAS'!E130</f>
        <v>0</v>
      </c>
      <c r="E126" s="1">
        <v>0</v>
      </c>
      <c r="F126" s="1">
        <v>0</v>
      </c>
      <c r="G126" s="2">
        <f t="shared" si="0"/>
        <v>21.645</v>
      </c>
      <c r="H126" s="2">
        <f t="shared" si="1"/>
        <v>0.15999999999999659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4043.6</v>
      </c>
      <c r="D135" s="1">
        <f>'PR-RAS'!E139</f>
        <v>33836.410000000003</v>
      </c>
      <c r="E135" s="1">
        <v>0</v>
      </c>
      <c r="F135" s="1">
        <v>0</v>
      </c>
      <c r="G135" s="2">
        <f t="shared" si="0"/>
        <v>9610.000280000002</v>
      </c>
      <c r="H135" s="2">
        <f t="shared" si="1"/>
        <v>0.81000000000358341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975</v>
      </c>
      <c r="D136" s="1">
        <f>'PR-RAS'!E140</f>
        <v>1290</v>
      </c>
      <c r="E136" s="1">
        <v>0</v>
      </c>
      <c r="F136" s="1">
        <v>0</v>
      </c>
      <c r="G136" s="2">
        <f t="shared" si="0"/>
        <v>479.92500000000001</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975</v>
      </c>
      <c r="D141" s="1">
        <f>'PR-RAS'!E145</f>
        <v>1290</v>
      </c>
      <c r="E141" s="1">
        <v>0</v>
      </c>
      <c r="F141" s="1">
        <v>0</v>
      </c>
      <c r="G141" s="2">
        <f t="shared" si="0"/>
        <v>497.70000000000005</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3068.6</v>
      </c>
      <c r="D146" s="1">
        <f>'PR-RAS'!E150</f>
        <v>32546.41</v>
      </c>
      <c r="E146" s="1">
        <v>0</v>
      </c>
      <c r="F146" s="1">
        <v>0</v>
      </c>
      <c r="G146" s="2">
        <f t="shared" si="0"/>
        <v>9883.4058999999997</v>
      </c>
      <c r="H146" s="2">
        <f t="shared" si="1"/>
        <v>0.80999999999994543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2854252.55</v>
      </c>
      <c r="D147" s="1">
        <f>'PR-RAS'!E151</f>
        <v>3319561.1</v>
      </c>
      <c r="E147" s="1">
        <v>0</v>
      </c>
      <c r="F147" s="1">
        <v>0</v>
      </c>
      <c r="G147" s="2">
        <f t="shared" si="0"/>
        <v>1386032.7134999998</v>
      </c>
      <c r="H147" s="2">
        <f t="shared" si="1"/>
        <v>0.55000000027939677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342179.63999999996</v>
      </c>
      <c r="D148" s="1">
        <f>'PR-RAS'!E152</f>
        <v>412293.33999999997</v>
      </c>
      <c r="E148" s="1">
        <v>0</v>
      </c>
      <c r="F148" s="1">
        <v>0</v>
      </c>
      <c r="G148" s="2">
        <f t="shared" si="0"/>
        <v>171514.64903999996</v>
      </c>
      <c r="H148" s="2">
        <f t="shared" si="1"/>
        <v>0.70000000001164153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282008.3</v>
      </c>
      <c r="D149" s="1">
        <f>'PR-RAS'!E153</f>
        <v>340999.54</v>
      </c>
      <c r="E149" s="1">
        <v>0</v>
      </c>
      <c r="F149" s="1">
        <v>0</v>
      </c>
      <c r="G149" s="2">
        <f t="shared" si="0"/>
        <v>142673.09223999997</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282008.3</v>
      </c>
      <c r="D150" s="1">
        <f>'PR-RAS'!E154</f>
        <v>339223.54</v>
      </c>
      <c r="E150" s="1">
        <v>0</v>
      </c>
      <c r="F150" s="1">
        <v>0</v>
      </c>
      <c r="G150" s="2">
        <f t="shared" si="0"/>
        <v>143107.85161999997</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1776</v>
      </c>
      <c r="E151" s="1">
        <v>0</v>
      </c>
      <c r="F151" s="1">
        <v>0</v>
      </c>
      <c r="G151" s="2">
        <f t="shared" si="0"/>
        <v>532.79999999999995</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14880.36</v>
      </c>
      <c r="D154" s="1">
        <f>'PR-RAS'!E158</f>
        <v>14727.24</v>
      </c>
      <c r="E154" s="1">
        <v>0</v>
      </c>
      <c r="F154" s="1">
        <v>0</v>
      </c>
      <c r="G154" s="2">
        <f t="shared" si="0"/>
        <v>6783.2305199999992</v>
      </c>
      <c r="H154" s="2">
        <f t="shared" si="1"/>
        <v>0.6000000000003638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45290.98</v>
      </c>
      <c r="D155" s="1">
        <f>'PR-RAS'!E159</f>
        <v>56566.559999999998</v>
      </c>
      <c r="E155" s="1">
        <v>0</v>
      </c>
      <c r="F155" s="1">
        <v>0</v>
      </c>
      <c r="G155" s="2">
        <f t="shared" si="0"/>
        <v>24397.311400000002</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45290.98</v>
      </c>
      <c r="D157" s="1">
        <f>'PR-RAS'!E161</f>
        <v>56566.559999999998</v>
      </c>
      <c r="E157" s="1">
        <v>0</v>
      </c>
      <c r="F157" s="1">
        <v>0</v>
      </c>
      <c r="G157" s="2">
        <f t="shared" si="0"/>
        <v>24714.159600000003</v>
      </c>
      <c r="H157" s="2">
        <f t="shared" si="1"/>
        <v>0.45999999999912689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954935.3</v>
      </c>
      <c r="D159" s="1">
        <f>'PR-RAS'!E163</f>
        <v>1010608.7800000001</v>
      </c>
      <c r="E159" s="1">
        <v>0</v>
      </c>
      <c r="F159" s="1">
        <v>0</v>
      </c>
      <c r="G159" s="2">
        <f t="shared" si="0"/>
        <v>470232.15188000008</v>
      </c>
      <c r="H159" s="2">
        <f t="shared" si="1"/>
        <v>0.51999999990221113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44861.57</v>
      </c>
      <c r="D160" s="1">
        <f>'PR-RAS'!E164</f>
        <v>34388.710000000006</v>
      </c>
      <c r="E160" s="1">
        <v>0</v>
      </c>
      <c r="F160" s="1">
        <v>0</v>
      </c>
      <c r="G160" s="2">
        <f t="shared" si="0"/>
        <v>18068.599410000003</v>
      </c>
      <c r="H160" s="2">
        <f t="shared" si="1"/>
        <v>0.7199999999938882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17871.25</v>
      </c>
      <c r="D161" s="1">
        <f>'PR-RAS'!E165</f>
        <v>11138.66</v>
      </c>
      <c r="E161" s="1">
        <v>0</v>
      </c>
      <c r="F161" s="1">
        <v>0</v>
      </c>
      <c r="G161" s="2">
        <f t="shared" si="0"/>
        <v>6423.7712000000001</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5599.14</v>
      </c>
      <c r="D162" s="1">
        <f>'PR-RAS'!E166</f>
        <v>5449.36</v>
      </c>
      <c r="E162" s="1">
        <v>0</v>
      </c>
      <c r="F162" s="1">
        <v>0</v>
      </c>
      <c r="G162" s="2">
        <f t="shared" si="0"/>
        <v>2656.1554599999999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5431.06</v>
      </c>
      <c r="D163" s="1">
        <f>'PR-RAS'!E167</f>
        <v>1138.2</v>
      </c>
      <c r="E163" s="1">
        <v>0</v>
      </c>
      <c r="F163" s="1">
        <v>0</v>
      </c>
      <c r="G163" s="2">
        <f t="shared" si="0"/>
        <v>1248.6085200000002</v>
      </c>
      <c r="H163" s="2">
        <f t="shared" si="1"/>
        <v>0.26000000000044565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15960.12</v>
      </c>
      <c r="D164" s="1">
        <f>'PR-RAS'!E168</f>
        <v>16662.490000000002</v>
      </c>
      <c r="E164" s="1">
        <v>0</v>
      </c>
      <c r="F164" s="1">
        <v>0</v>
      </c>
      <c r="G164" s="2">
        <f t="shared" si="0"/>
        <v>8033.4713000000011</v>
      </c>
      <c r="H164" s="2">
        <f t="shared" si="1"/>
        <v>0.61000000000240107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111971.44</v>
      </c>
      <c r="D165" s="1">
        <f>'PR-RAS'!E169</f>
        <v>109699.86</v>
      </c>
      <c r="E165" s="1">
        <v>0</v>
      </c>
      <c r="F165" s="1">
        <v>0</v>
      </c>
      <c r="G165" s="2">
        <f t="shared" si="0"/>
        <v>54344.870240000011</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14001.7</v>
      </c>
      <c r="D166" s="1">
        <f>'PR-RAS'!E170</f>
        <v>13890.78</v>
      </c>
      <c r="E166" s="1">
        <v>0</v>
      </c>
      <c r="F166" s="1">
        <v>0</v>
      </c>
      <c r="G166" s="2">
        <f t="shared" si="0"/>
        <v>6894.237900000001</v>
      </c>
      <c r="H166" s="2">
        <f t="shared" si="1"/>
        <v>0.51999999999861757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95527.34</v>
      </c>
      <c r="D168" s="1">
        <f>'PR-RAS'!E172</f>
        <v>88692.06</v>
      </c>
      <c r="E168" s="1">
        <v>0</v>
      </c>
      <c r="F168" s="1">
        <v>0</v>
      </c>
      <c r="G168" s="2">
        <f t="shared" si="0"/>
        <v>45576.213819999997</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478.52</v>
      </c>
      <c r="D169" s="1">
        <f>'PR-RAS'!E173</f>
        <v>6085.71</v>
      </c>
      <c r="E169" s="1">
        <v>0</v>
      </c>
      <c r="F169" s="1">
        <v>0</v>
      </c>
      <c r="G169" s="2">
        <f t="shared" si="0"/>
        <v>2125.1899200000003</v>
      </c>
      <c r="H169" s="2">
        <f t="shared" si="1"/>
        <v>0.76999999999998181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1813.88</v>
      </c>
      <c r="D170" s="1">
        <f>'PR-RAS'!E174</f>
        <v>962.31</v>
      </c>
      <c r="E170" s="1">
        <v>0</v>
      </c>
      <c r="F170" s="1">
        <v>0</v>
      </c>
      <c r="G170" s="2">
        <f t="shared" si="0"/>
        <v>631.80650000000003</v>
      </c>
      <c r="H170" s="2">
        <f t="shared" si="1"/>
        <v>0.42999999999983629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150</v>
      </c>
      <c r="D172" s="1">
        <f>'PR-RAS'!E176</f>
        <v>69</v>
      </c>
      <c r="E172" s="1">
        <v>0</v>
      </c>
      <c r="F172" s="1">
        <v>0</v>
      </c>
      <c r="G172" s="2">
        <f t="shared" si="0"/>
        <v>49.248000000000005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707356.21</v>
      </c>
      <c r="D173" s="1">
        <f>'PR-RAS'!E177</f>
        <v>804752.8600000001</v>
      </c>
      <c r="E173" s="1">
        <v>0</v>
      </c>
      <c r="F173" s="1">
        <v>0</v>
      </c>
      <c r="G173" s="2">
        <f t="shared" si="0"/>
        <v>398500.25196000002</v>
      </c>
      <c r="H173" s="2">
        <f t="shared" si="1"/>
        <v>0.34999999986030161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30205.55</v>
      </c>
      <c r="D174" s="1">
        <f>'PR-RAS'!E178</f>
        <v>26307.13</v>
      </c>
      <c r="E174" s="1">
        <v>0</v>
      </c>
      <c r="F174" s="1">
        <v>0</v>
      </c>
      <c r="G174" s="2">
        <f t="shared" si="0"/>
        <v>14327.827129999998</v>
      </c>
      <c r="H174" s="2">
        <f t="shared" si="1"/>
        <v>0.58000000000174623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346619.03</v>
      </c>
      <c r="D175" s="1">
        <f>'PR-RAS'!E179</f>
        <v>415802.53</v>
      </c>
      <c r="E175" s="1">
        <v>0</v>
      </c>
      <c r="F175" s="1">
        <v>0</v>
      </c>
      <c r="G175" s="2">
        <f t="shared" si="0"/>
        <v>205010.99166</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22014.63</v>
      </c>
      <c r="D176" s="1">
        <f>'PR-RAS'!E180</f>
        <v>19918.63</v>
      </c>
      <c r="E176" s="1">
        <v>0</v>
      </c>
      <c r="F176" s="1">
        <v>0</v>
      </c>
      <c r="G176" s="2">
        <f t="shared" si="0"/>
        <v>10824.080749999999</v>
      </c>
      <c r="H176" s="2">
        <f t="shared" si="1"/>
        <v>0.73999999999796273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42909.1</v>
      </c>
      <c r="D177" s="1">
        <f>'PR-RAS'!E181</f>
        <v>52858.69</v>
      </c>
      <c r="E177" s="1">
        <v>0</v>
      </c>
      <c r="F177" s="1">
        <v>0</v>
      </c>
      <c r="G177" s="2">
        <f t="shared" si="0"/>
        <v>26158.260480000001</v>
      </c>
      <c r="H177" s="2">
        <f t="shared" si="1"/>
        <v>0.4099999999962165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8145.48</v>
      </c>
      <c r="D178" s="1">
        <f>'PR-RAS'!E182</f>
        <v>6414.03</v>
      </c>
      <c r="E178" s="1">
        <v>0</v>
      </c>
      <c r="F178" s="1">
        <v>0</v>
      </c>
      <c r="G178" s="2">
        <f t="shared" si="0"/>
        <v>3712.3165800000002</v>
      </c>
      <c r="H178" s="2">
        <f t="shared" si="1"/>
        <v>0.50999999999930878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994.1</v>
      </c>
      <c r="D179" s="1">
        <f>'PR-RAS'!E183</f>
        <v>0</v>
      </c>
      <c r="E179" s="1">
        <v>0</v>
      </c>
      <c r="F179" s="1">
        <v>0</v>
      </c>
      <c r="G179" s="2">
        <f t="shared" si="0"/>
        <v>176.94979999999998</v>
      </c>
      <c r="H179" s="2">
        <f t="shared" si="1"/>
        <v>0.10000000000002274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168980.93</v>
      </c>
      <c r="D180" s="1">
        <f>'PR-RAS'!E184</f>
        <v>187232.01</v>
      </c>
      <c r="E180" s="1">
        <v>0</v>
      </c>
      <c r="F180" s="1">
        <v>0</v>
      </c>
      <c r="G180" s="2">
        <f t="shared" si="0"/>
        <v>97276.646049999981</v>
      </c>
      <c r="H180" s="2">
        <f t="shared" si="1"/>
        <v>8.0000000016298145E-2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13647.09</v>
      </c>
      <c r="D181" s="1">
        <f>'PR-RAS'!E185</f>
        <v>20181.02</v>
      </c>
      <c r="E181" s="1">
        <v>0</v>
      </c>
      <c r="F181" s="1">
        <v>0</v>
      </c>
      <c r="G181" s="2">
        <f t="shared" si="0"/>
        <v>9721.6434000000008</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73840.3</v>
      </c>
      <c r="D182" s="1">
        <f>'PR-RAS'!E186</f>
        <v>76038.820000000007</v>
      </c>
      <c r="E182" s="1">
        <v>0</v>
      </c>
      <c r="F182" s="1">
        <v>0</v>
      </c>
      <c r="G182" s="2">
        <f t="shared" si="0"/>
        <v>40891.147140000001</v>
      </c>
      <c r="H182" s="2">
        <f t="shared" si="1"/>
        <v>0.47999999999592546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453.31</v>
      </c>
      <c r="D183" s="1">
        <f>'PR-RAS'!E187</f>
        <v>0</v>
      </c>
      <c r="E183" s="1">
        <v>0</v>
      </c>
      <c r="F183" s="1">
        <v>0</v>
      </c>
      <c r="G183" s="2">
        <f t="shared" si="0"/>
        <v>82.502420000000001</v>
      </c>
      <c r="H183" s="2">
        <f t="shared" si="1"/>
        <v>0.31000000000000227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90292.77</v>
      </c>
      <c r="D184" s="1">
        <f>'PR-RAS'!E188</f>
        <v>61767.350000000006</v>
      </c>
      <c r="E184" s="1">
        <v>0</v>
      </c>
      <c r="F184" s="1">
        <v>0</v>
      </c>
      <c r="G184" s="2">
        <f t="shared" si="0"/>
        <v>39130.427010000007</v>
      </c>
      <c r="H184" s="2">
        <f t="shared" si="1"/>
        <v>0.58000000000174623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10493.23</v>
      </c>
      <c r="D185" s="1">
        <f>'PR-RAS'!E189</f>
        <v>8714.48</v>
      </c>
      <c r="E185" s="1">
        <v>0</v>
      </c>
      <c r="F185" s="1">
        <v>0</v>
      </c>
      <c r="G185" s="2">
        <f t="shared" si="0"/>
        <v>5137.6829600000001</v>
      </c>
      <c r="H185" s="2">
        <f t="shared" si="1"/>
        <v>0.70999999999912689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12536.42</v>
      </c>
      <c r="D186" s="1">
        <f>'PR-RAS'!E190</f>
        <v>9196.85</v>
      </c>
      <c r="E186" s="1">
        <v>0</v>
      </c>
      <c r="F186" s="1">
        <v>0</v>
      </c>
      <c r="G186" s="2">
        <f t="shared" si="0"/>
        <v>5722.0722000000005</v>
      </c>
      <c r="H186" s="2">
        <f t="shared" si="1"/>
        <v>0.56999999999970896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7881.13</v>
      </c>
      <c r="D187" s="1">
        <f>'PR-RAS'!E191</f>
        <v>6667.12</v>
      </c>
      <c r="E187" s="1">
        <v>0</v>
      </c>
      <c r="F187" s="1">
        <v>0</v>
      </c>
      <c r="G187" s="2">
        <f t="shared" si="0"/>
        <v>3946.0588199999997</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1659.05</v>
      </c>
      <c r="D188" s="1">
        <f>'PR-RAS'!E192</f>
        <v>1327.24</v>
      </c>
      <c r="E188" s="1">
        <v>0</v>
      </c>
      <c r="F188" s="1">
        <v>0</v>
      </c>
      <c r="G188" s="2">
        <f t="shared" si="0"/>
        <v>806.63010999999995</v>
      </c>
      <c r="H188" s="2">
        <f t="shared" si="1"/>
        <v>0.28999999999996362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21375.69</v>
      </c>
      <c r="D189" s="1">
        <f>'PR-RAS'!E193</f>
        <v>738.83</v>
      </c>
      <c r="E189" s="1">
        <v>0</v>
      </c>
      <c r="F189" s="1">
        <v>0</v>
      </c>
      <c r="G189" s="2">
        <f t="shared" si="0"/>
        <v>4296.4297999999999</v>
      </c>
      <c r="H189" s="2">
        <f t="shared" si="1"/>
        <v>0.48000000000126875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125</v>
      </c>
      <c r="D190" s="1">
        <f>'PR-RAS'!E194</f>
        <v>0</v>
      </c>
      <c r="E190" s="1">
        <v>0</v>
      </c>
      <c r="F190" s="1">
        <v>0</v>
      </c>
      <c r="G190" s="2">
        <f t="shared" si="0"/>
        <v>23.625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36222.25</v>
      </c>
      <c r="D191" s="1">
        <f>'PR-RAS'!E195</f>
        <v>35122.83</v>
      </c>
      <c r="E191" s="1">
        <v>0</v>
      </c>
      <c r="F191" s="1">
        <v>0</v>
      </c>
      <c r="G191" s="2">
        <f t="shared" si="0"/>
        <v>20228.902900000001</v>
      </c>
      <c r="H191" s="2">
        <f t="shared" si="1"/>
        <v>0.41999999999825377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16310.41</v>
      </c>
      <c r="D192" s="1">
        <f>'PR-RAS'!E196</f>
        <v>17645.769999999997</v>
      </c>
      <c r="E192" s="1">
        <v>0</v>
      </c>
      <c r="F192" s="1">
        <v>0</v>
      </c>
      <c r="G192" s="2">
        <f t="shared" si="0"/>
        <v>9855.9724499999993</v>
      </c>
      <c r="H192" s="2">
        <f t="shared" si="1"/>
        <v>0.6400000000030559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6354.27</v>
      </c>
      <c r="D198" s="1">
        <f>'PR-RAS'!E202</f>
        <v>5313.58</v>
      </c>
      <c r="E198" s="1">
        <v>0</v>
      </c>
      <c r="F198" s="1">
        <v>0</v>
      </c>
      <c r="G198" s="2">
        <f t="shared" si="0"/>
        <v>3345.3417100000001</v>
      </c>
      <c r="H198" s="2">
        <f t="shared" si="1"/>
        <v>0.69000000000050932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6354.27</v>
      </c>
      <c r="D201" s="1">
        <f>'PR-RAS'!E205</f>
        <v>5313.58</v>
      </c>
      <c r="E201" s="1">
        <v>0</v>
      </c>
      <c r="F201" s="1">
        <v>0</v>
      </c>
      <c r="G201" s="2">
        <f t="shared" si="0"/>
        <v>3396.2860000000001</v>
      </c>
      <c r="H201" s="2">
        <f t="shared" si="1"/>
        <v>0.69000000000050932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9956.14</v>
      </c>
      <c r="D206" s="1">
        <f>'PR-RAS'!E210</f>
        <v>12332.189999999999</v>
      </c>
      <c r="E206" s="1">
        <v>0</v>
      </c>
      <c r="F206" s="1">
        <v>0</v>
      </c>
      <c r="G206" s="2">
        <f t="shared" si="0"/>
        <v>7097.2065999999986</v>
      </c>
      <c r="H206" s="2">
        <f t="shared" si="1"/>
        <v>0.32999999999810825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9644.84</v>
      </c>
      <c r="D207" s="1">
        <f>'PR-RAS'!E211</f>
        <v>11788.65</v>
      </c>
      <c r="E207" s="1">
        <v>0</v>
      </c>
      <c r="F207" s="1">
        <v>0</v>
      </c>
      <c r="G207" s="2">
        <f t="shared" si="0"/>
        <v>6843.7608399999999</v>
      </c>
      <c r="H207" s="2">
        <f t="shared" si="1"/>
        <v>0.51000000000021828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311.3</v>
      </c>
      <c r="D209" s="1">
        <f>'PR-RAS'!E213</f>
        <v>543.54</v>
      </c>
      <c r="E209" s="1">
        <v>0</v>
      </c>
      <c r="F209" s="1">
        <v>0</v>
      </c>
      <c r="G209" s="2">
        <f t="shared" si="0"/>
        <v>290.86303999999996</v>
      </c>
      <c r="H209" s="2">
        <f t="shared" si="1"/>
        <v>0.76000000000004775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652569.29</v>
      </c>
      <c r="D211" s="1">
        <f>'PR-RAS'!E215</f>
        <v>693473.68</v>
      </c>
      <c r="E211" s="1">
        <v>0</v>
      </c>
      <c r="F211" s="1">
        <v>0</v>
      </c>
      <c r="G211" s="2">
        <f t="shared" si="0"/>
        <v>428298.49650000001</v>
      </c>
      <c r="H211" s="2">
        <f t="shared" si="1"/>
        <v>0.60999999998603016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652569.29</v>
      </c>
      <c r="D212" s="1">
        <f>'PR-RAS'!E216</f>
        <v>693473.68</v>
      </c>
      <c r="E212" s="1">
        <v>0</v>
      </c>
      <c r="F212" s="1">
        <v>0</v>
      </c>
      <c r="G212" s="2">
        <f t="shared" si="0"/>
        <v>430338.01315000001</v>
      </c>
      <c r="H212" s="2">
        <f t="shared" si="1"/>
        <v>0.60999999998603016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652569.29</v>
      </c>
      <c r="D214" s="1">
        <f>'PR-RAS'!E218</f>
        <v>693473.68</v>
      </c>
      <c r="E214" s="1">
        <v>0</v>
      </c>
      <c r="F214" s="1">
        <v>0</v>
      </c>
      <c r="G214" s="2">
        <f t="shared" si="0"/>
        <v>434417.04645000002</v>
      </c>
      <c r="H214" s="2">
        <f t="shared" si="1"/>
        <v>0.60999999998603016</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335017.59999999998</v>
      </c>
      <c r="D220" s="1">
        <f>'PR-RAS'!E224</f>
        <v>501750.01</v>
      </c>
      <c r="E220" s="1">
        <v>0</v>
      </c>
      <c r="F220" s="1">
        <v>0</v>
      </c>
      <c r="G220" s="2">
        <f t="shared" si="0"/>
        <v>293135.35878000001</v>
      </c>
      <c r="H220" s="2">
        <f t="shared" si="1"/>
        <v>0.41000000003259629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49122.73</v>
      </c>
      <c r="D227" s="1">
        <f>'PR-RAS'!E231</f>
        <v>70140.81</v>
      </c>
      <c r="E227" s="1">
        <v>0</v>
      </c>
      <c r="F227" s="1">
        <v>0</v>
      </c>
      <c r="G227" s="2">
        <f t="shared" si="0"/>
        <v>42805.383099999999</v>
      </c>
      <c r="H227" s="2">
        <f t="shared" si="1"/>
        <v>0.45999999999912689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49122.73</v>
      </c>
      <c r="D228" s="1">
        <f>'PR-RAS'!E232</f>
        <v>70140.81</v>
      </c>
      <c r="E228" s="1">
        <v>0</v>
      </c>
      <c r="F228" s="1">
        <v>0</v>
      </c>
      <c r="G228" s="2">
        <f t="shared" si="0"/>
        <v>42994.787450000003</v>
      </c>
      <c r="H228" s="2">
        <f t="shared" si="1"/>
        <v>0.45999999999912689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285894.87</v>
      </c>
      <c r="D236" s="1">
        <f>'PR-RAS'!E240</f>
        <v>431609.2</v>
      </c>
      <c r="E236" s="1">
        <v>0</v>
      </c>
      <c r="F236" s="1">
        <v>0</v>
      </c>
      <c r="G236" s="2">
        <f t="shared" si="0"/>
        <v>270041.61845000001</v>
      </c>
      <c r="H236" s="2">
        <f t="shared" si="1"/>
        <v>0.33000000001629815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283994.87</v>
      </c>
      <c r="D237" s="1">
        <f>'PR-RAS'!E241</f>
        <v>431609.2</v>
      </c>
      <c r="E237" s="1">
        <v>0</v>
      </c>
      <c r="F237" s="1">
        <v>0</v>
      </c>
      <c r="G237" s="2">
        <f t="shared" si="0"/>
        <v>270742.33172000002</v>
      </c>
      <c r="H237" s="2">
        <f t="shared" si="1"/>
        <v>0.33000000001629815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1900</v>
      </c>
      <c r="D238" s="1">
        <f>'PR-RAS'!E242</f>
        <v>0</v>
      </c>
      <c r="E238" s="1">
        <v>0</v>
      </c>
      <c r="F238" s="1">
        <v>0</v>
      </c>
      <c r="G238" s="2">
        <f t="shared" si="0"/>
        <v>450.29999999999995</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169206.62</v>
      </c>
      <c r="D248" s="1">
        <f>'PR-RAS'!E252</f>
        <v>190329.24000000002</v>
      </c>
      <c r="E248" s="1">
        <v>0</v>
      </c>
      <c r="F248" s="1">
        <v>0</v>
      </c>
      <c r="G248" s="2">
        <f t="shared" si="0"/>
        <v>135816.67970000001</v>
      </c>
      <c r="H248" s="2">
        <f t="shared" si="1"/>
        <v>0.62000000002444722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169206.62</v>
      </c>
      <c r="D255" s="1">
        <f>'PR-RAS'!E259</f>
        <v>190329.24000000002</v>
      </c>
      <c r="E255" s="1">
        <v>0</v>
      </c>
      <c r="F255" s="1">
        <v>0</v>
      </c>
      <c r="G255" s="2">
        <f t="shared" si="0"/>
        <v>139665.73540000003</v>
      </c>
      <c r="H255" s="2">
        <f t="shared" si="1"/>
        <v>0.62000000002444722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137255.59</v>
      </c>
      <c r="D256" s="1">
        <f>'PR-RAS'!E260</f>
        <v>155760.4</v>
      </c>
      <c r="E256" s="1">
        <v>0</v>
      </c>
      <c r="F256" s="1">
        <v>0</v>
      </c>
      <c r="G256" s="2">
        <f t="shared" si="0"/>
        <v>114437.97945</v>
      </c>
      <c r="H256" s="2">
        <f t="shared" si="1"/>
        <v>0.80999999999767169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28159.38</v>
      </c>
      <c r="D257" s="1">
        <f>'PR-RAS'!E261</f>
        <v>29675.360000000001</v>
      </c>
      <c r="E257" s="1">
        <v>0</v>
      </c>
      <c r="F257" s="1">
        <v>0</v>
      </c>
      <c r="G257" s="2">
        <f t="shared" si="0"/>
        <v>22402.585600000002</v>
      </c>
      <c r="H257" s="2">
        <f t="shared" si="1"/>
        <v>0.74000000000160071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3791.65</v>
      </c>
      <c r="D258" s="1">
        <f>'PR-RAS'!E262</f>
        <v>4893.4799999999996</v>
      </c>
      <c r="E258" s="1">
        <v>0</v>
      </c>
      <c r="F258" s="1">
        <v>0</v>
      </c>
      <c r="G258" s="2">
        <f t="shared" si="0"/>
        <v>3489.7027699999999</v>
      </c>
      <c r="H258" s="2">
        <f t="shared" si="1"/>
        <v>0.82999999999947249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384033.69</v>
      </c>
      <c r="D259" s="1">
        <f>'PR-RAS'!E263</f>
        <v>493460.27999999997</v>
      </c>
      <c r="E259" s="1">
        <v>0</v>
      </c>
      <c r="F259" s="1">
        <v>0</v>
      </c>
      <c r="G259" s="2">
        <f t="shared" si="0"/>
        <v>353706.19650000002</v>
      </c>
      <c r="H259" s="2">
        <f t="shared" si="1"/>
        <v>0.58999999996740371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358581.45</v>
      </c>
      <c r="D260" s="1">
        <f>'PR-RAS'!E264</f>
        <v>391989.57</v>
      </c>
      <c r="E260" s="1">
        <v>0</v>
      </c>
      <c r="F260" s="1">
        <v>0</v>
      </c>
      <c r="G260" s="2">
        <f t="shared" si="0"/>
        <v>295923.19281000004</v>
      </c>
      <c r="H260" s="2">
        <f t="shared" si="1"/>
        <v>0.88000000000465661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358581.45</v>
      </c>
      <c r="D261" s="1">
        <f>'PR-RAS'!E265</f>
        <v>391989.57</v>
      </c>
      <c r="E261" s="1">
        <v>0</v>
      </c>
      <c r="F261" s="1">
        <v>0</v>
      </c>
      <c r="G261" s="2">
        <f t="shared" si="0"/>
        <v>297065.75340000005</v>
      </c>
      <c r="H261" s="2">
        <f t="shared" si="1"/>
        <v>0.88000000000465661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6100</v>
      </c>
      <c r="D264" s="1">
        <f>'PR-RAS'!E268</f>
        <v>46061.16</v>
      </c>
      <c r="E264" s="1">
        <v>0</v>
      </c>
      <c r="F264" s="1">
        <v>0</v>
      </c>
      <c r="G264" s="2">
        <f t="shared" si="0"/>
        <v>25832.470160000004</v>
      </c>
      <c r="H264" s="2">
        <f t="shared" si="1"/>
        <v>0.16000000000349246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6100</v>
      </c>
      <c r="D265" s="1">
        <f>'PR-RAS'!E269</f>
        <v>46061.16</v>
      </c>
      <c r="E265" s="1">
        <v>0</v>
      </c>
      <c r="F265" s="1">
        <v>0</v>
      </c>
      <c r="G265" s="2">
        <f t="shared" ref="G265:G521" si="8">(B265/1000)*(C265*1+D265*2)</f>
        <v>25930.692480000002</v>
      </c>
      <c r="H265" s="2">
        <f t="shared" ref="H265:H521" si="9">ABS(C265-ROUND(C265,0))+ABS(D265-ROUND(D265,0))</f>
        <v>0.16000000000349246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19352.240000000002</v>
      </c>
      <c r="D275" s="1">
        <f>'PR-RAS'!E279</f>
        <v>55409.55</v>
      </c>
      <c r="E275" s="1">
        <v>0</v>
      </c>
      <c r="F275" s="1">
        <v>0</v>
      </c>
      <c r="G275" s="2">
        <f t="shared" si="8"/>
        <v>35666.947160000003</v>
      </c>
      <c r="H275" s="2">
        <f t="shared" si="9"/>
        <v>0.68999999999869033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19352.240000000002</v>
      </c>
      <c r="D276" s="1">
        <f>'PR-RAS'!E280</f>
        <v>55409.55</v>
      </c>
      <c r="E276" s="1">
        <v>0</v>
      </c>
      <c r="F276" s="1">
        <v>0</v>
      </c>
      <c r="G276" s="2">
        <f t="shared" si="8"/>
        <v>35797.118500000004</v>
      </c>
      <c r="H276" s="2">
        <f t="shared" si="9"/>
        <v>0.68999999999869033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2854252.55</v>
      </c>
      <c r="D285" s="1">
        <f>'PR-RAS'!E289</f>
        <v>3319561.1</v>
      </c>
      <c r="E285" s="1">
        <v>0</v>
      </c>
      <c r="F285" s="1">
        <v>0</v>
      </c>
      <c r="G285" s="2">
        <f t="shared" si="8"/>
        <v>2696118.4289999995</v>
      </c>
      <c r="H285" s="2">
        <f t="shared" si="9"/>
        <v>0.55000000027939677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1530771.5299999993</v>
      </c>
      <c r="D286" s="1">
        <f>'PR-RAS'!E290</f>
        <v>1576528.3700000006</v>
      </c>
      <c r="E286" s="1">
        <v>0</v>
      </c>
      <c r="F286" s="1">
        <v>0</v>
      </c>
      <c r="G286" s="2">
        <f t="shared" si="8"/>
        <v>1334891.0569500001</v>
      </c>
      <c r="H286" s="2">
        <f t="shared" si="9"/>
        <v>0.84000000124797225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452589.81</v>
      </c>
      <c r="D288" s="1">
        <f>'PR-RAS'!E292</f>
        <v>890583.64</v>
      </c>
      <c r="E288" s="1">
        <v>0</v>
      </c>
      <c r="F288" s="1">
        <v>0</v>
      </c>
      <c r="G288" s="2">
        <f t="shared" si="8"/>
        <v>641088.2848299999</v>
      </c>
      <c r="H288" s="2">
        <f t="shared" si="9"/>
        <v>0.54999999998835847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258470.32</v>
      </c>
      <c r="D290" s="1">
        <f>'PR-RAS'!E294</f>
        <v>212087.08</v>
      </c>
      <c r="E290" s="1">
        <v>0</v>
      </c>
      <c r="F290" s="1">
        <v>0</v>
      </c>
      <c r="G290" s="2">
        <f t="shared" si="8"/>
        <v>197284.25471999997</v>
      </c>
      <c r="H290" s="2">
        <f t="shared" si="9"/>
        <v>0.39999999999417923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58313.96</v>
      </c>
      <c r="D293" s="1">
        <f>'PR-RAS'!E298</f>
        <v>315589.34000000003</v>
      </c>
      <c r="E293" s="1">
        <v>0</v>
      </c>
      <c r="F293" s="1">
        <v>0</v>
      </c>
      <c r="G293" s="2">
        <f t="shared" si="8"/>
        <v>201331.85087999998</v>
      </c>
      <c r="H293" s="2">
        <f t="shared" si="9"/>
        <v>0.38000000002648449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54390</v>
      </c>
      <c r="D294" s="1">
        <f>'PR-RAS'!E299</f>
        <v>0</v>
      </c>
      <c r="E294" s="1">
        <v>0</v>
      </c>
      <c r="F294" s="1">
        <v>0</v>
      </c>
      <c r="G294" s="2">
        <f t="shared" si="8"/>
        <v>15936.269999999999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54390</v>
      </c>
      <c r="D295" s="1">
        <f>'PR-RAS'!E300</f>
        <v>0</v>
      </c>
      <c r="E295" s="1">
        <v>0</v>
      </c>
      <c r="F295" s="1">
        <v>0</v>
      </c>
      <c r="G295" s="2">
        <f t="shared" si="8"/>
        <v>15990.66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54390</v>
      </c>
      <c r="D296" s="1">
        <f>'PR-RAS'!E301</f>
        <v>0</v>
      </c>
      <c r="E296" s="1">
        <v>0</v>
      </c>
      <c r="F296" s="1">
        <v>0</v>
      </c>
      <c r="G296" s="2">
        <f t="shared" si="8"/>
        <v>16045.05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3923.96</v>
      </c>
      <c r="D306" s="1">
        <f>'PR-RAS'!E311</f>
        <v>315589.34000000003</v>
      </c>
      <c r="E306" s="1">
        <v>0</v>
      </c>
      <c r="F306" s="1">
        <v>0</v>
      </c>
      <c r="G306" s="2">
        <f t="shared" si="8"/>
        <v>193706.3052</v>
      </c>
      <c r="H306" s="2">
        <f t="shared" si="9"/>
        <v>0.38000000002557499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3923.96</v>
      </c>
      <c r="D307" s="1">
        <f>'PR-RAS'!E312</f>
        <v>315589.34000000003</v>
      </c>
      <c r="E307" s="1">
        <v>0</v>
      </c>
      <c r="F307" s="1">
        <v>0</v>
      </c>
      <c r="G307" s="2">
        <f t="shared" si="8"/>
        <v>194341.40784</v>
      </c>
      <c r="H307" s="2">
        <f t="shared" si="9"/>
        <v>0.38000000002557499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3923.96</v>
      </c>
      <c r="D309" s="1">
        <f>'PR-RAS'!E314</f>
        <v>315589.34000000003</v>
      </c>
      <c r="E309" s="1">
        <v>0</v>
      </c>
      <c r="F309" s="1">
        <v>0</v>
      </c>
      <c r="G309" s="2">
        <f t="shared" si="8"/>
        <v>195611.61311999999</v>
      </c>
      <c r="H309" s="2">
        <f t="shared" si="9"/>
        <v>0.38000000002557499</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1026043.52</v>
      </c>
      <c r="D345" s="1">
        <f>'PR-RAS'!E350</f>
        <v>1824069.65</v>
      </c>
      <c r="E345" s="1">
        <v>0</v>
      </c>
      <c r="F345" s="1">
        <v>0</v>
      </c>
      <c r="G345" s="2">
        <f t="shared" si="8"/>
        <v>1607918.89008</v>
      </c>
      <c r="H345" s="2">
        <f t="shared" si="9"/>
        <v>0.83000000007450581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62030.450000000004</v>
      </c>
      <c r="D346" s="1">
        <f>'PR-RAS'!E351</f>
        <v>193518.4</v>
      </c>
      <c r="E346" s="1">
        <v>0</v>
      </c>
      <c r="F346" s="1">
        <v>0</v>
      </c>
      <c r="G346" s="2">
        <f t="shared" si="8"/>
        <v>154928.20124999998</v>
      </c>
      <c r="H346" s="2">
        <f t="shared" si="9"/>
        <v>0.84999999999854481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59236.55</v>
      </c>
      <c r="D347" s="1">
        <f>'PR-RAS'!E352</f>
        <v>189148.9</v>
      </c>
      <c r="E347" s="1">
        <v>0</v>
      </c>
      <c r="F347" s="1">
        <v>0</v>
      </c>
      <c r="G347" s="2">
        <f t="shared" si="8"/>
        <v>151386.88509999998</v>
      </c>
      <c r="H347" s="2">
        <f t="shared" si="9"/>
        <v>0.55000000000291038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59236.55</v>
      </c>
      <c r="D348" s="1">
        <f>'PR-RAS'!E353</f>
        <v>189148.9</v>
      </c>
      <c r="E348" s="1">
        <v>0</v>
      </c>
      <c r="F348" s="1">
        <v>0</v>
      </c>
      <c r="G348" s="2">
        <f t="shared" si="8"/>
        <v>151824.41944999999</v>
      </c>
      <c r="H348" s="2">
        <f t="shared" si="9"/>
        <v>0.55000000000291038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2793.9</v>
      </c>
      <c r="D351" s="1">
        <f>'PR-RAS'!E356</f>
        <v>4369.5</v>
      </c>
      <c r="E351" s="1">
        <v>0</v>
      </c>
      <c r="F351" s="1">
        <v>0</v>
      </c>
      <c r="G351" s="2">
        <f t="shared" si="8"/>
        <v>4036.5149999999994</v>
      </c>
      <c r="H351" s="2">
        <f t="shared" si="9"/>
        <v>0.59999999999990905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2793.9</v>
      </c>
      <c r="D354" s="1">
        <f>'PR-RAS'!E359</f>
        <v>4369.5</v>
      </c>
      <c r="E354" s="1">
        <v>0</v>
      </c>
      <c r="F354" s="1">
        <v>0</v>
      </c>
      <c r="G354" s="2">
        <f t="shared" si="8"/>
        <v>4071.1136999999994</v>
      </c>
      <c r="H354" s="2">
        <f t="shared" si="9"/>
        <v>0.59999999999990905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960433.07000000007</v>
      </c>
      <c r="D358" s="1">
        <f>'PR-RAS'!E363</f>
        <v>1611488.75</v>
      </c>
      <c r="E358" s="1">
        <v>0</v>
      </c>
      <c r="F358" s="1">
        <v>0</v>
      </c>
      <c r="G358" s="2">
        <f t="shared" si="8"/>
        <v>1493477.5734900001</v>
      </c>
      <c r="H358" s="2">
        <f t="shared" si="9"/>
        <v>0.32000000006519258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791660.64</v>
      </c>
      <c r="D359" s="1">
        <f>'PR-RAS'!E364</f>
        <v>1273454.1399999999</v>
      </c>
      <c r="E359" s="1">
        <v>0</v>
      </c>
      <c r="F359" s="1">
        <v>0</v>
      </c>
      <c r="G359" s="2">
        <f t="shared" si="8"/>
        <v>1195207.6733599999</v>
      </c>
      <c r="H359" s="2">
        <f t="shared" si="9"/>
        <v>0.49999999988358468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11250</v>
      </c>
      <c r="E360" s="1">
        <v>0</v>
      </c>
      <c r="F360" s="1">
        <v>0</v>
      </c>
      <c r="G360" s="2">
        <f t="shared" si="8"/>
        <v>8077.5</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247907.28</v>
      </c>
      <c r="D361" s="1">
        <f>'PR-RAS'!E366</f>
        <v>310070.32</v>
      </c>
      <c r="E361" s="1">
        <v>0</v>
      </c>
      <c r="F361" s="1">
        <v>0</v>
      </c>
      <c r="G361" s="2">
        <f t="shared" si="8"/>
        <v>312497.2512</v>
      </c>
      <c r="H361" s="2">
        <f t="shared" si="9"/>
        <v>0.60000000000582077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16487.34</v>
      </c>
      <c r="D362" s="1">
        <f>'PR-RAS'!E367</f>
        <v>104299.38</v>
      </c>
      <c r="E362" s="1">
        <v>0</v>
      </c>
      <c r="F362" s="1">
        <v>0</v>
      </c>
      <c r="G362" s="2">
        <f t="shared" si="8"/>
        <v>81256.0821</v>
      </c>
      <c r="H362" s="2">
        <f t="shared" si="9"/>
        <v>0.72000000000480213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527266.02</v>
      </c>
      <c r="D363" s="1">
        <f>'PR-RAS'!E368</f>
        <v>847834.44</v>
      </c>
      <c r="E363" s="1">
        <v>0</v>
      </c>
      <c r="F363" s="1">
        <v>0</v>
      </c>
      <c r="G363" s="2">
        <f t="shared" si="8"/>
        <v>804702.43379999988</v>
      </c>
      <c r="H363" s="2">
        <f t="shared" si="9"/>
        <v>0.4599999999627471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41435.130000000005</v>
      </c>
      <c r="D364" s="1">
        <f>'PR-RAS'!E369</f>
        <v>280670.38</v>
      </c>
      <c r="E364" s="1">
        <v>0</v>
      </c>
      <c r="F364" s="1">
        <v>0</v>
      </c>
      <c r="G364" s="2">
        <f t="shared" si="8"/>
        <v>218807.64807</v>
      </c>
      <c r="H364" s="2">
        <f t="shared" si="9"/>
        <v>0.51000000000931323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1413.87</v>
      </c>
      <c r="D365" s="1">
        <f>'PR-RAS'!E370</f>
        <v>9994.3799999999992</v>
      </c>
      <c r="E365" s="1">
        <v>0</v>
      </c>
      <c r="F365" s="1">
        <v>0</v>
      </c>
      <c r="G365" s="2">
        <f t="shared" si="8"/>
        <v>7790.557319999999</v>
      </c>
      <c r="H365" s="2">
        <f t="shared" si="9"/>
        <v>0.50999999999930878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2120</v>
      </c>
      <c r="D366" s="1">
        <f>'PR-RAS'!E371</f>
        <v>0</v>
      </c>
      <c r="E366" s="1">
        <v>0</v>
      </c>
      <c r="F366" s="1">
        <v>0</v>
      </c>
      <c r="G366" s="2">
        <f t="shared" si="8"/>
        <v>773.8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13218.75</v>
      </c>
      <c r="E369" s="1">
        <v>0</v>
      </c>
      <c r="F369" s="1">
        <v>0</v>
      </c>
      <c r="G369" s="2">
        <f t="shared" si="8"/>
        <v>9729</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37901.26</v>
      </c>
      <c r="D371" s="1">
        <f>'PR-RAS'!E376</f>
        <v>257457.25</v>
      </c>
      <c r="E371" s="1">
        <v>0</v>
      </c>
      <c r="F371" s="1">
        <v>0</v>
      </c>
      <c r="G371" s="2">
        <f t="shared" si="8"/>
        <v>204541.83120000002</v>
      </c>
      <c r="H371" s="2">
        <f t="shared" si="9"/>
        <v>0.51000000000203727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127337.3</v>
      </c>
      <c r="D386" s="1">
        <f>'PR-RAS'!E391</f>
        <v>57364.23</v>
      </c>
      <c r="E386" s="1">
        <v>0</v>
      </c>
      <c r="F386" s="1">
        <v>0</v>
      </c>
      <c r="G386" s="2">
        <f t="shared" si="8"/>
        <v>93195.317600000009</v>
      </c>
      <c r="H386" s="2">
        <f t="shared" si="9"/>
        <v>0.5300000000061118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24926.91</v>
      </c>
      <c r="D389" s="1">
        <f>'PR-RAS'!E394</f>
        <v>19687.5</v>
      </c>
      <c r="E389" s="1">
        <v>0</v>
      </c>
      <c r="F389" s="1">
        <v>0</v>
      </c>
      <c r="G389" s="2">
        <f t="shared" si="8"/>
        <v>24949.141080000001</v>
      </c>
      <c r="H389" s="2">
        <f t="shared" si="9"/>
        <v>0.59000000000014552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102410.39</v>
      </c>
      <c r="D390" s="1">
        <f>'PR-RAS'!E395</f>
        <v>37676.730000000003</v>
      </c>
      <c r="E390" s="1">
        <v>0</v>
      </c>
      <c r="F390" s="1">
        <v>0</v>
      </c>
      <c r="G390" s="2">
        <f t="shared" si="8"/>
        <v>69150.137650000004</v>
      </c>
      <c r="H390" s="2">
        <f t="shared" si="9"/>
        <v>0.6599999999962165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3580</v>
      </c>
      <c r="D397" s="1">
        <f>'PR-RAS'!E402</f>
        <v>19062.5</v>
      </c>
      <c r="E397" s="1">
        <v>0</v>
      </c>
      <c r="F397" s="1">
        <v>0</v>
      </c>
      <c r="G397" s="2">
        <f t="shared" si="8"/>
        <v>16515.18</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2300</v>
      </c>
      <c r="D398" s="1">
        <f>'PR-RAS'!E403</f>
        <v>16562.5</v>
      </c>
      <c r="E398" s="1">
        <v>0</v>
      </c>
      <c r="F398" s="1">
        <v>0</v>
      </c>
      <c r="G398" s="2">
        <f t="shared" si="8"/>
        <v>14063.725</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1280</v>
      </c>
      <c r="D401" s="1">
        <f>'PR-RAS'!E406</f>
        <v>2500</v>
      </c>
      <c r="E401" s="1">
        <v>0</v>
      </c>
      <c r="F401" s="1">
        <v>0</v>
      </c>
      <c r="G401" s="2">
        <f t="shared" si="8"/>
        <v>2512</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967729.56</v>
      </c>
      <c r="D403" s="1">
        <f>'PR-RAS'!E408</f>
        <v>1508480.3099999998</v>
      </c>
      <c r="E403" s="1">
        <v>0</v>
      </c>
      <c r="F403" s="1">
        <v>0</v>
      </c>
      <c r="G403" s="2">
        <f t="shared" si="8"/>
        <v>1601845.45236</v>
      </c>
      <c r="H403" s="2">
        <f t="shared" si="9"/>
        <v>0.74999999976716936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124922.08</v>
      </c>
      <c r="D405" s="1">
        <f>'PR-RAS'!E410</f>
        <v>751524.73</v>
      </c>
      <c r="E405" s="1">
        <v>0</v>
      </c>
      <c r="F405" s="1">
        <v>0</v>
      </c>
      <c r="G405" s="2">
        <f t="shared" si="8"/>
        <v>657700.50216000003</v>
      </c>
      <c r="H405" s="2">
        <f t="shared" si="9"/>
        <v>0.35000000002037268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4443338.0399999991</v>
      </c>
      <c r="D407" s="1">
        <f>'PR-RAS'!E412</f>
        <v>5211678.8100000005</v>
      </c>
      <c r="E407" s="1">
        <v>0</v>
      </c>
      <c r="F407" s="1">
        <v>0</v>
      </c>
      <c r="G407" s="2">
        <f t="shared" si="8"/>
        <v>6035878.4379600007</v>
      </c>
      <c r="H407" s="2">
        <f t="shared" si="9"/>
        <v>0.22999999858438969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3880296.07</v>
      </c>
      <c r="D408" s="1">
        <f>'PR-RAS'!E413</f>
        <v>5143630.75</v>
      </c>
      <c r="E408" s="1">
        <v>0</v>
      </c>
      <c r="F408" s="1">
        <v>0</v>
      </c>
      <c r="G408" s="2">
        <f t="shared" si="8"/>
        <v>5766195.9309899993</v>
      </c>
      <c r="H408" s="2">
        <f t="shared" si="9"/>
        <v>0.31999999983236194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563041.96999999927</v>
      </c>
      <c r="D409" s="1">
        <f>'PR-RAS'!E414</f>
        <v>68048.060000000522</v>
      </c>
      <c r="E409" s="1">
        <v>0</v>
      </c>
      <c r="F409" s="1">
        <v>0</v>
      </c>
      <c r="G409" s="2">
        <f t="shared" si="8"/>
        <v>285248.34072000009</v>
      </c>
      <c r="H409" s="2">
        <f t="shared" si="9"/>
        <v>9.000000124797225E-2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327667.73</v>
      </c>
      <c r="D411" s="1">
        <f>'PR-RAS'!E416</f>
        <v>139058.91000000003</v>
      </c>
      <c r="E411" s="1">
        <v>0</v>
      </c>
      <c r="F411" s="1">
        <v>0</v>
      </c>
      <c r="G411" s="2">
        <f t="shared" si="8"/>
        <v>248372.07550000001</v>
      </c>
      <c r="H411" s="2">
        <f t="shared" si="9"/>
        <v>0.35999999998603016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258470.32</v>
      </c>
      <c r="D413" s="1">
        <f>'PR-RAS'!E418</f>
        <v>212087.08</v>
      </c>
      <c r="E413" s="1">
        <v>0</v>
      </c>
      <c r="F413" s="1">
        <v>0</v>
      </c>
      <c r="G413" s="2">
        <f t="shared" si="8"/>
        <v>281249.52575999999</v>
      </c>
      <c r="H413" s="2">
        <f t="shared" si="9"/>
        <v>0.39999999999417923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39733.360000000001</v>
      </c>
      <c r="D414" s="1">
        <f>'PR-RAS'!E420</f>
        <v>623880.64</v>
      </c>
      <c r="E414" s="1">
        <v>0</v>
      </c>
      <c r="F414" s="1">
        <v>0</v>
      </c>
      <c r="G414" s="2">
        <f t="shared" si="8"/>
        <v>531735.28632000007</v>
      </c>
      <c r="H414" s="2">
        <f t="shared" si="9"/>
        <v>0.71999999998661224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39733.360000000001</v>
      </c>
      <c r="D478" s="1">
        <f>'PR-RAS'!E484</f>
        <v>623880.64</v>
      </c>
      <c r="E478" s="1">
        <v>0</v>
      </c>
      <c r="F478" s="1">
        <v>0</v>
      </c>
      <c r="G478" s="2">
        <f t="shared" si="8"/>
        <v>614134.94328000001</v>
      </c>
      <c r="H478" s="2">
        <f t="shared" si="9"/>
        <v>0.71999999998661224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39733.360000000001</v>
      </c>
      <c r="D489" s="1">
        <f>'PR-RAS'!E495</f>
        <v>623880.64</v>
      </c>
      <c r="E489" s="1">
        <v>0</v>
      </c>
      <c r="F489" s="1">
        <v>0</v>
      </c>
      <c r="G489" s="2">
        <f t="shared" si="8"/>
        <v>628297.38432000007</v>
      </c>
      <c r="H489" s="2">
        <f t="shared" si="9"/>
        <v>0.71999999998661224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39733.360000000001</v>
      </c>
      <c r="D490" s="1">
        <f>'PR-RAS'!E496</f>
        <v>623880.64</v>
      </c>
      <c r="E490" s="1">
        <v>0</v>
      </c>
      <c r="F490" s="1">
        <v>0</v>
      </c>
      <c r="G490" s="2">
        <f t="shared" si="8"/>
        <v>629584.87896</v>
      </c>
      <c r="H490" s="2">
        <f t="shared" si="9"/>
        <v>0.71999999998661224</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10068.25</v>
      </c>
      <c r="D522" s="1">
        <f>'PR-RAS'!E528</f>
        <v>14615.73</v>
      </c>
      <c r="E522" s="1">
        <v>0</v>
      </c>
      <c r="F522" s="1">
        <v>0</v>
      </c>
      <c r="G522" s="2">
        <f t="shared" ref="G522:G809" si="10">(B522/1000)*(C522*1+D522*2)</f>
        <v>20475.14891</v>
      </c>
      <c r="H522" s="2">
        <f t="shared" ref="H522:H809" si="11">ABS(C522-ROUND(C522,0))+ABS(D522-ROUND(D522,0))</f>
        <v>0.52000000000043656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10068.25</v>
      </c>
      <c r="D587" s="1">
        <f>'PR-RAS'!E593</f>
        <v>14615.73</v>
      </c>
      <c r="E587" s="1">
        <v>0</v>
      </c>
      <c r="F587" s="1">
        <v>0</v>
      </c>
      <c r="G587" s="2">
        <f t="shared" si="10"/>
        <v>23029.63006</v>
      </c>
      <c r="H587" s="2">
        <f t="shared" si="11"/>
        <v>0.52000000000043656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10068.25</v>
      </c>
      <c r="D599" s="1">
        <f>'PR-RAS'!E605</f>
        <v>14615.73</v>
      </c>
      <c r="E599" s="1">
        <v>0</v>
      </c>
      <c r="F599" s="1">
        <v>0</v>
      </c>
      <c r="G599" s="2">
        <f t="shared" si="10"/>
        <v>23501.226579999999</v>
      </c>
      <c r="H599" s="2">
        <f t="shared" si="11"/>
        <v>0.52000000000043656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10068.25</v>
      </c>
      <c r="D600" s="1">
        <f>'PR-RAS'!E606</f>
        <v>14615.73</v>
      </c>
      <c r="E600" s="1">
        <v>0</v>
      </c>
      <c r="F600" s="1">
        <v>0</v>
      </c>
      <c r="G600" s="2">
        <f t="shared" si="10"/>
        <v>23540.526289999998</v>
      </c>
      <c r="H600" s="2">
        <f t="shared" si="11"/>
        <v>0.52000000000043656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29665.11</v>
      </c>
      <c r="D629" s="1">
        <f>'PR-RAS'!E635</f>
        <v>609264.91</v>
      </c>
      <c r="E629" s="1">
        <v>0</v>
      </c>
      <c r="F629" s="1">
        <v>0</v>
      </c>
      <c r="G629" s="2">
        <f t="shared" si="10"/>
        <v>783866.41604000016</v>
      </c>
      <c r="H629" s="2">
        <f t="shared" si="11"/>
        <v>0.19999999996798579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29665.11</v>
      </c>
      <c r="E631" s="1">
        <v>0</v>
      </c>
      <c r="F631" s="1">
        <v>0</v>
      </c>
      <c r="G631" s="2">
        <f t="shared" si="10"/>
        <v>37378.0386</v>
      </c>
      <c r="H631" s="2">
        <f t="shared" si="11"/>
        <v>0.11000000000058208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4483071.3999999994</v>
      </c>
      <c r="D633" s="1">
        <f>'PR-RAS'!E639</f>
        <v>5835559.4500000002</v>
      </c>
      <c r="E633" s="1">
        <v>0</v>
      </c>
      <c r="F633" s="1">
        <v>0</v>
      </c>
      <c r="G633" s="2">
        <f t="shared" si="10"/>
        <v>10209448.2696</v>
      </c>
      <c r="H633" s="2">
        <f t="shared" si="11"/>
        <v>0.84999999962747097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3890364.32</v>
      </c>
      <c r="D634" s="1">
        <f>'PR-RAS'!E640</f>
        <v>5158246.4800000004</v>
      </c>
      <c r="E634" s="1">
        <v>0</v>
      </c>
      <c r="F634" s="1">
        <v>0</v>
      </c>
      <c r="G634" s="2">
        <f t="shared" si="10"/>
        <v>8992940.6582400016</v>
      </c>
      <c r="H634" s="2">
        <f t="shared" si="11"/>
        <v>0.80000000027939677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592707.07999999961</v>
      </c>
      <c r="D635" s="1">
        <f>'PR-RAS'!E641</f>
        <v>677312.96999999974</v>
      </c>
      <c r="E635" s="1">
        <v>0</v>
      </c>
      <c r="F635" s="1">
        <v>0</v>
      </c>
      <c r="G635" s="2">
        <f t="shared" si="10"/>
        <v>1234609.1346799994</v>
      </c>
      <c r="H635" s="2">
        <f t="shared" si="11"/>
        <v>0.10999999986961484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327667.73</v>
      </c>
      <c r="D637" s="1">
        <f>'PR-RAS'!E643</f>
        <v>168724.02000000002</v>
      </c>
      <c r="E637" s="1">
        <v>0</v>
      </c>
      <c r="F637" s="1">
        <v>0</v>
      </c>
      <c r="G637" s="2">
        <f t="shared" si="10"/>
        <v>423013.62972000003</v>
      </c>
      <c r="H637" s="2">
        <f t="shared" si="11"/>
        <v>0.2900000000372529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920374.80999999959</v>
      </c>
      <c r="D639" s="1">
        <f>'PR-RAS'!E645</f>
        <v>846036.98999999976</v>
      </c>
      <c r="E639" s="1">
        <v>0</v>
      </c>
      <c r="F639" s="1">
        <v>0</v>
      </c>
      <c r="G639" s="2">
        <f t="shared" si="10"/>
        <v>1666742.3280199994</v>
      </c>
      <c r="H639" s="2">
        <f t="shared" si="11"/>
        <v>0.2000000006519258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27896.78</v>
      </c>
      <c r="D641" s="1">
        <f>'PR-RAS'!E647</f>
        <v>0.01</v>
      </c>
      <c r="E641" s="1">
        <v>0</v>
      </c>
      <c r="F641" s="1">
        <v>0</v>
      </c>
      <c r="G641" s="2">
        <f t="shared" si="10"/>
        <v>17853.952000000001</v>
      </c>
      <c r="H641" s="2">
        <f t="shared" si="11"/>
        <v>0.23000000000116416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252921.47</v>
      </c>
      <c r="D642" s="1">
        <f>'PR-RAS'!E649</f>
        <v>553284.91</v>
      </c>
      <c r="E642" s="1">
        <v>0</v>
      </c>
      <c r="F642" s="1">
        <v>0</v>
      </c>
      <c r="G642" s="2">
        <f t="shared" si="10"/>
        <v>871433.91688999999</v>
      </c>
      <c r="H642" s="2">
        <f t="shared" si="11"/>
        <v>0.55999999996856786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5158992.83</v>
      </c>
      <c r="D643" s="1">
        <f>'PR-RAS'!E650</f>
        <v>5797431.3899999997</v>
      </c>
      <c r="E643" s="1">
        <v>0</v>
      </c>
      <c r="F643" s="1">
        <v>0</v>
      </c>
      <c r="G643" s="2">
        <f t="shared" si="10"/>
        <v>10755975.301619999</v>
      </c>
      <c r="H643" s="2">
        <f t="shared" si="11"/>
        <v>0.55999999959021807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4858629.3899999997</v>
      </c>
      <c r="D644" s="1">
        <f>'PR-RAS'!E651</f>
        <v>5603140.0199999996</v>
      </c>
      <c r="E644" s="1">
        <v>0</v>
      </c>
      <c r="F644" s="1">
        <v>0</v>
      </c>
      <c r="G644" s="2">
        <f t="shared" si="10"/>
        <v>10329736.763490001</v>
      </c>
      <c r="H644" s="2">
        <f t="shared" si="11"/>
        <v>0.40999999921768904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553284.91000000015</v>
      </c>
      <c r="D645" s="1">
        <f>'PR-RAS'!E652</f>
        <v>747576.28000000026</v>
      </c>
      <c r="E645" s="1">
        <v>0</v>
      </c>
      <c r="F645" s="1">
        <v>0</v>
      </c>
      <c r="G645" s="2">
        <f t="shared" si="10"/>
        <v>1319193.7306800005</v>
      </c>
      <c r="H645" s="2">
        <f t="shared" si="11"/>
        <v>0.37000000011175871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13</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13</v>
      </c>
      <c r="E648" s="1">
        <v>0</v>
      </c>
      <c r="F648" s="1">
        <v>0</v>
      </c>
      <c r="G648" s="2">
        <f t="shared" si="10"/>
        <v>25.233000000000001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31034</v>
      </c>
      <c r="D654" s="1">
        <f>'PR-RAS'!E661</f>
        <v>92772</v>
      </c>
      <c r="E654" s="1">
        <v>0</v>
      </c>
      <c r="F654" s="1">
        <v>0</v>
      </c>
      <c r="G654" s="2">
        <f t="shared" si="10"/>
        <v>141425.43400000001</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38357.03</v>
      </c>
      <c r="D655" s="1">
        <f>'PR-RAS'!E662</f>
        <v>30036.46</v>
      </c>
      <c r="E655" s="1">
        <v>0</v>
      </c>
      <c r="F655" s="1">
        <v>0</v>
      </c>
      <c r="G655" s="2">
        <f t="shared" si="10"/>
        <v>64373.187299999998</v>
      </c>
      <c r="H655" s="2">
        <f t="shared" si="11"/>
        <v>0.48999999999796273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19951.72</v>
      </c>
      <c r="D657" s="1">
        <f>'PR-RAS'!E664</f>
        <v>4500</v>
      </c>
      <c r="E657" s="1">
        <v>0</v>
      </c>
      <c r="F657" s="1">
        <v>0</v>
      </c>
      <c r="G657" s="2">
        <f t="shared" si="10"/>
        <v>18992.328320000001</v>
      </c>
      <c r="H657" s="2">
        <f t="shared" si="11"/>
        <v>0.27999999999883585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203986.53</v>
      </c>
      <c r="D658" s="1">
        <f>'PR-RAS'!E665</f>
        <v>329304.81</v>
      </c>
      <c r="E658" s="1">
        <v>0</v>
      </c>
      <c r="F658" s="1">
        <v>0</v>
      </c>
      <c r="G658" s="2">
        <f t="shared" si="10"/>
        <v>566725.67055000004</v>
      </c>
      <c r="H658" s="2">
        <f t="shared" si="11"/>
        <v>0.66000000000349246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9813.6</v>
      </c>
      <c r="E663" s="1">
        <v>0</v>
      </c>
      <c r="F663" s="1">
        <v>0</v>
      </c>
      <c r="G663" s="2">
        <f t="shared" si="10"/>
        <v>12993.206400000001</v>
      </c>
      <c r="H663" s="2">
        <f t="shared" si="11"/>
        <v>0.3999999999996362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46784.07</v>
      </c>
      <c r="D666" s="1">
        <f>'PR-RAS'!E673</f>
        <v>9870</v>
      </c>
      <c r="E666" s="1">
        <v>0</v>
      </c>
      <c r="F666" s="1">
        <v>0</v>
      </c>
      <c r="G666" s="2">
        <f t="shared" si="10"/>
        <v>44238.506550000006</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47574.42</v>
      </c>
      <c r="D687" s="1">
        <f>'PR-RAS'!E694</f>
        <v>104906.14</v>
      </c>
      <c r="E687" s="1">
        <v>0</v>
      </c>
      <c r="F687" s="1">
        <v>0</v>
      </c>
      <c r="G687" s="2">
        <f t="shared" si="10"/>
        <v>176567.27620000002</v>
      </c>
      <c r="H687" s="2">
        <f t="shared" si="11"/>
        <v>0.55999999999767169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128770.25</v>
      </c>
      <c r="E690" s="1">
        <v>0</v>
      </c>
      <c r="F690" s="1">
        <v>0</v>
      </c>
      <c r="G690" s="2">
        <f t="shared" si="10"/>
        <v>177445.40449999998</v>
      </c>
      <c r="H690" s="2">
        <f t="shared" si="11"/>
        <v>0.25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5599.14</v>
      </c>
      <c r="D711" s="1">
        <f>'PR-RAS'!E718</f>
        <v>5449.36</v>
      </c>
      <c r="E711" s="1">
        <v>0</v>
      </c>
      <c r="F711" s="1">
        <v>0</v>
      </c>
      <c r="G711" s="2">
        <f t="shared" si="10"/>
        <v>11713.480599999999</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2654.46</v>
      </c>
      <c r="D712" s="1">
        <f>'PR-RAS'!E719</f>
        <v>1327.23</v>
      </c>
      <c r="E712" s="1">
        <v>0</v>
      </c>
      <c r="F712" s="1">
        <v>0</v>
      </c>
      <c r="G712" s="2">
        <f t="shared" si="10"/>
        <v>3774.64212</v>
      </c>
      <c r="H712" s="2">
        <f t="shared" si="11"/>
        <v>0.69000000000005457</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1411.88</v>
      </c>
      <c r="D715" s="1">
        <f>'PR-RAS'!E722</f>
        <v>1172.3699999999999</v>
      </c>
      <c r="E715" s="1">
        <v>0</v>
      </c>
      <c r="F715" s="1">
        <v>0</v>
      </c>
      <c r="G715" s="2">
        <f t="shared" si="10"/>
        <v>2682.2266799999998</v>
      </c>
      <c r="H715" s="2">
        <f t="shared" si="11"/>
        <v>0.48999999999978172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57581.279999999999</v>
      </c>
      <c r="D717" s="1">
        <f>'PR-RAS'!E724</f>
        <v>57581.279999999999</v>
      </c>
      <c r="E717" s="1">
        <v>0</v>
      </c>
      <c r="F717" s="1">
        <v>0</v>
      </c>
      <c r="G717" s="2">
        <f t="shared" si="10"/>
        <v>123684.58944</v>
      </c>
      <c r="H717" s="2">
        <f t="shared" si="11"/>
        <v>0.55999999999767169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5469.33</v>
      </c>
      <c r="D718" s="1">
        <f>'PR-RAS'!E725</f>
        <v>8714.48</v>
      </c>
      <c r="E718" s="1">
        <v>0</v>
      </c>
      <c r="F718" s="1">
        <v>0</v>
      </c>
      <c r="G718" s="2">
        <f t="shared" si="10"/>
        <v>16418.073929999999</v>
      </c>
      <c r="H718" s="2">
        <f t="shared" si="11"/>
        <v>0.80999999999949068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11920.7</v>
      </c>
      <c r="D719" s="1">
        <f>'PR-RAS'!E726</f>
        <v>8541.89</v>
      </c>
      <c r="E719" s="1">
        <v>0</v>
      </c>
      <c r="F719" s="1">
        <v>0</v>
      </c>
      <c r="G719" s="2">
        <f t="shared" si="10"/>
        <v>20825.216639999999</v>
      </c>
      <c r="H719" s="2">
        <f t="shared" si="11"/>
        <v>0.40999999999985448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6354.27</v>
      </c>
      <c r="D735" s="1">
        <f>'PR-RAS'!E742</f>
        <v>5313.58</v>
      </c>
      <c r="E735" s="1">
        <v>0</v>
      </c>
      <c r="F735" s="1">
        <v>0</v>
      </c>
      <c r="G735" s="2">
        <f t="shared" si="10"/>
        <v>12464.369619999999</v>
      </c>
      <c r="H735" s="2">
        <f t="shared" si="11"/>
        <v>0.69000000000050932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49122.73</v>
      </c>
      <c r="D760" s="1">
        <f>'PR-RAS'!E767</f>
        <v>70140.81</v>
      </c>
      <c r="E760" s="1">
        <v>0</v>
      </c>
      <c r="F760" s="1">
        <v>0</v>
      </c>
      <c r="G760" s="2">
        <f t="shared" si="10"/>
        <v>143757.90165000001</v>
      </c>
      <c r="H760" s="2">
        <f t="shared" si="11"/>
        <v>0.45999999999912689</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99840.58</v>
      </c>
      <c r="D809" s="1">
        <f>'PR-RAS'!E816</f>
        <v>89903.84</v>
      </c>
      <c r="E809" s="1">
        <v>0</v>
      </c>
      <c r="F809" s="1">
        <v>0</v>
      </c>
      <c r="G809" s="2">
        <f t="shared" si="10"/>
        <v>225955.79408000002</v>
      </c>
      <c r="H809" s="2">
        <f t="shared" si="11"/>
        <v>0.58000000000174623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17251</v>
      </c>
      <c r="D812" s="1">
        <f>'PR-RAS'!E819</f>
        <v>30284</v>
      </c>
      <c r="E812" s="1">
        <v>0</v>
      </c>
      <c r="F812" s="1">
        <v>0</v>
      </c>
      <c r="G812" s="2">
        <f t="shared" si="18"/>
        <v>63111.209000000003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20164.009999999998</v>
      </c>
      <c r="D816" s="1">
        <f>'PR-RAS'!E823</f>
        <v>35572.559999999998</v>
      </c>
      <c r="E816" s="1">
        <v>0</v>
      </c>
      <c r="F816" s="1">
        <v>0</v>
      </c>
      <c r="G816" s="2">
        <f t="shared" si="18"/>
        <v>74416.940949999989</v>
      </c>
      <c r="H816" s="2">
        <f t="shared" si="19"/>
        <v>0.4500000000007276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9127.5</v>
      </c>
      <c r="D818" s="1">
        <f>'PR-RAS'!E825</f>
        <v>9511.01</v>
      </c>
      <c r="E818" s="1">
        <v>0</v>
      </c>
      <c r="F818" s="1">
        <v>0</v>
      </c>
      <c r="G818" s="2">
        <f t="shared" si="18"/>
        <v>22998.15784</v>
      </c>
      <c r="H818" s="2">
        <f t="shared" si="19"/>
        <v>0.51000000000021828</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19031.88</v>
      </c>
      <c r="D820" s="1">
        <f>'PR-RAS'!E827</f>
        <v>20164.349999999999</v>
      </c>
      <c r="E820" s="1">
        <v>0</v>
      </c>
      <c r="F820" s="1">
        <v>0</v>
      </c>
      <c r="G820" s="2">
        <f t="shared" si="18"/>
        <v>48616.315020000002</v>
      </c>
      <c r="H820" s="2">
        <f t="shared" si="19"/>
        <v>0.46999999999752617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19352.240000000002</v>
      </c>
      <c r="D823" s="1">
        <f>'PR-RAS'!E830</f>
        <v>55409.55</v>
      </c>
      <c r="E823" s="1">
        <v>0</v>
      </c>
      <c r="F823" s="1">
        <v>0</v>
      </c>
      <c r="G823" s="2">
        <f t="shared" si="18"/>
        <v>107000.84148</v>
      </c>
      <c r="H823" s="2">
        <f t="shared" si="19"/>
        <v>0.68999999999869033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39733.360000000001</v>
      </c>
      <c r="D879" s="1">
        <f>'PR-RAS'!E886</f>
        <v>623880.64</v>
      </c>
      <c r="E879" s="1">
        <v>0</v>
      </c>
      <c r="F879" s="1">
        <v>0</v>
      </c>
      <c r="G879" s="2">
        <f t="shared" si="18"/>
        <v>1130420.2939200001</v>
      </c>
      <c r="H879" s="2">
        <f t="shared" si="19"/>
        <v>0.71999999998661224</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10068.25</v>
      </c>
      <c r="D947" s="1">
        <f>'PR-RAS'!E954</f>
        <v>14615.73</v>
      </c>
      <c r="E947" s="1">
        <v>0</v>
      </c>
      <c r="F947" s="1">
        <v>0</v>
      </c>
      <c r="G947" s="2">
        <f t="shared" si="18"/>
        <v>37177.525659999999</v>
      </c>
      <c r="H947" s="2">
        <f t="shared" si="19"/>
        <v>0.52000000000043656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8530561.2500000019</v>
      </c>
      <c r="D984" s="6">
        <f>BILANCA!E6</f>
        <v>11904719.75</v>
      </c>
      <c r="E984" s="6">
        <v>0</v>
      </c>
      <c r="F984" s="6">
        <v>0</v>
      </c>
      <c r="G984" s="7">
        <f t="shared" ref="G984:G1241" si="22">B984/1000*C984+B984/500*D984</f>
        <v>32340.000750000003</v>
      </c>
      <c r="H984" s="7">
        <f t="shared" si="19"/>
        <v>0.50000000186264515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7218489.5500000017</v>
      </c>
      <c r="D985" s="1">
        <f>BILANCA!E7</f>
        <v>9766882.8000000007</v>
      </c>
      <c r="E985" s="1">
        <v>0</v>
      </c>
      <c r="F985" s="1">
        <v>0</v>
      </c>
      <c r="G985" s="2">
        <f t="shared" si="22"/>
        <v>53504.510300000009</v>
      </c>
      <c r="H985" s="2">
        <f t="shared" si="19"/>
        <v>0.64999999757856131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562123.02</v>
      </c>
      <c r="D986" s="1">
        <f>BILANCA!E8</f>
        <v>454722.66</v>
      </c>
      <c r="E986" s="1">
        <v>0</v>
      </c>
      <c r="F986" s="1">
        <v>0</v>
      </c>
      <c r="G986" s="2">
        <f t="shared" si="22"/>
        <v>4414.7050199999994</v>
      </c>
      <c r="H986" s="2">
        <f t="shared" si="19"/>
        <v>0.36000000004423782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580100.09</v>
      </c>
      <c r="D987" s="1">
        <f>BILANCA!E9</f>
        <v>439607.49</v>
      </c>
      <c r="E987" s="1">
        <v>0</v>
      </c>
      <c r="F987" s="1">
        <v>0</v>
      </c>
      <c r="G987" s="2">
        <f t="shared" si="22"/>
        <v>5837.2602800000004</v>
      </c>
      <c r="H987" s="2">
        <f t="shared" si="19"/>
        <v>0.57999999995809048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25092.77</v>
      </c>
      <c r="D988" s="1">
        <f>BILANCA!E10</f>
        <v>37328.99</v>
      </c>
      <c r="E988" s="1">
        <v>0</v>
      </c>
      <c r="F988" s="1">
        <v>0</v>
      </c>
      <c r="G988" s="2">
        <f t="shared" si="22"/>
        <v>498.75374999999997</v>
      </c>
      <c r="H988" s="2">
        <f t="shared" si="19"/>
        <v>0.24000000000160071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43069.84</v>
      </c>
      <c r="D989" s="1">
        <f>BILANCA!E11</f>
        <v>22213.82</v>
      </c>
      <c r="E989" s="1">
        <v>0</v>
      </c>
      <c r="F989" s="1">
        <v>0</v>
      </c>
      <c r="G989" s="2">
        <f t="shared" si="22"/>
        <v>524.98487999999998</v>
      </c>
      <c r="H989" s="2">
        <f t="shared" si="19"/>
        <v>0.3400000000037835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4356332.5900000008</v>
      </c>
      <c r="D990" s="1">
        <f>BILANCA!E12</f>
        <v>5310403.9899999993</v>
      </c>
      <c r="E990" s="1">
        <v>0</v>
      </c>
      <c r="F990" s="1">
        <v>0</v>
      </c>
      <c r="G990" s="2">
        <f t="shared" si="22"/>
        <v>104839.98398999999</v>
      </c>
      <c r="H990" s="2">
        <f t="shared" si="19"/>
        <v>0.41999999992549419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4271114.5000000009</v>
      </c>
      <c r="D991" s="1">
        <f>BILANCA!E13</f>
        <v>4789410.0399999991</v>
      </c>
      <c r="E991" s="1">
        <v>0</v>
      </c>
      <c r="F991" s="1">
        <v>0</v>
      </c>
      <c r="G991" s="2">
        <f t="shared" si="22"/>
        <v>110799.47663999998</v>
      </c>
      <c r="H991" s="2">
        <f t="shared" si="19"/>
        <v>0.53999999817460775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1400941.23</v>
      </c>
      <c r="D993" s="1">
        <f>BILANCA!E15</f>
        <v>1432665.25</v>
      </c>
      <c r="E993" s="1">
        <v>0</v>
      </c>
      <c r="F993" s="1">
        <v>0</v>
      </c>
      <c r="G993" s="2">
        <f t="shared" si="22"/>
        <v>42662.717300000004</v>
      </c>
      <c r="H993" s="2">
        <f t="shared" si="19"/>
        <v>0.47999999998137355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1291567.3</v>
      </c>
      <c r="D994" s="1">
        <f>BILANCA!E16</f>
        <v>1291606.42</v>
      </c>
      <c r="E994" s="1">
        <v>0</v>
      </c>
      <c r="F994" s="1">
        <v>0</v>
      </c>
      <c r="G994" s="2">
        <f t="shared" si="22"/>
        <v>42622.581539999999</v>
      </c>
      <c r="H994" s="2">
        <f t="shared" si="19"/>
        <v>0.71999999997206032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5164945.4800000004</v>
      </c>
      <c r="D995" s="1">
        <f>BILANCA!E17</f>
        <v>5167957.09</v>
      </c>
      <c r="E995" s="1">
        <v>0</v>
      </c>
      <c r="F995" s="1">
        <v>0</v>
      </c>
      <c r="G995" s="2">
        <f t="shared" si="22"/>
        <v>186010.31591999999</v>
      </c>
      <c r="H995" s="2">
        <f t="shared" si="19"/>
        <v>0.57000000029802322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3586339.51</v>
      </c>
      <c r="D996" s="1">
        <f>BILANCA!E18</f>
        <v>3102818.72</v>
      </c>
      <c r="E996" s="1">
        <v>0</v>
      </c>
      <c r="F996" s="1">
        <v>0</v>
      </c>
      <c r="G996" s="2">
        <f t="shared" si="22"/>
        <v>127295.70035</v>
      </c>
      <c r="H996" s="2">
        <f t="shared" si="19"/>
        <v>0.77000000001862645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360612.12000000011</v>
      </c>
      <c r="E997" s="1">
        <v>0</v>
      </c>
      <c r="F997" s="1">
        <v>0</v>
      </c>
      <c r="G997" s="2">
        <f t="shared" si="22"/>
        <v>10097.139360000003</v>
      </c>
      <c r="H997" s="2">
        <f t="shared" si="19"/>
        <v>0.12000000011175871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185220</v>
      </c>
      <c r="D998" s="1">
        <f>BILANCA!E20</f>
        <v>206270.63</v>
      </c>
      <c r="E998" s="1">
        <v>0</v>
      </c>
      <c r="F998" s="1">
        <v>0</v>
      </c>
      <c r="G998" s="2">
        <f t="shared" si="22"/>
        <v>8966.4188999999988</v>
      </c>
      <c r="H998" s="2">
        <f t="shared" si="19"/>
        <v>0.36999999999534339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85481.22</v>
      </c>
      <c r="D999" s="1">
        <f>BILANCA!E21</f>
        <v>85481.22</v>
      </c>
      <c r="E999" s="1">
        <v>0</v>
      </c>
      <c r="F999" s="1">
        <v>0</v>
      </c>
      <c r="G999" s="2">
        <f t="shared" si="22"/>
        <v>4103.0985600000004</v>
      </c>
      <c r="H999" s="2">
        <f t="shared" si="19"/>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29132.38</v>
      </c>
      <c r="D1000" s="1">
        <f>BILANCA!E22</f>
        <v>29132.38</v>
      </c>
      <c r="E1000" s="1">
        <v>0</v>
      </c>
      <c r="F1000" s="1">
        <v>0</v>
      </c>
      <c r="G1000" s="2">
        <f t="shared" si="22"/>
        <v>1485.7513800000002</v>
      </c>
      <c r="H1000" s="2">
        <f t="shared" si="19"/>
        <v>0.76000000000203727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25859.52</v>
      </c>
      <c r="D1002" s="1">
        <f>BILANCA!E24</f>
        <v>90672.02</v>
      </c>
      <c r="E1002" s="1">
        <v>0</v>
      </c>
      <c r="F1002" s="1">
        <v>0</v>
      </c>
      <c r="G1002" s="2">
        <f t="shared" si="22"/>
        <v>3936.8676399999999</v>
      </c>
      <c r="H1002" s="2">
        <f t="shared" si="19"/>
        <v>0.50000000000363798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2632.21</v>
      </c>
      <c r="D1003" s="1">
        <f>BILANCA!E25</f>
        <v>2632.21</v>
      </c>
      <c r="E1003" s="1">
        <v>0</v>
      </c>
      <c r="F1003" s="1">
        <v>0</v>
      </c>
      <c r="G1003" s="2">
        <f t="shared" si="22"/>
        <v>157.93260000000001</v>
      </c>
      <c r="H1003" s="2">
        <f t="shared" si="19"/>
        <v>0.42000000000007276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1677029.03</v>
      </c>
      <c r="D1004" s="1">
        <f>BILANCA!E26</f>
        <v>1781535.01</v>
      </c>
      <c r="E1004" s="1">
        <v>0</v>
      </c>
      <c r="F1004" s="1">
        <v>0</v>
      </c>
      <c r="G1004" s="2">
        <f t="shared" si="22"/>
        <v>110042.08005</v>
      </c>
      <c r="H1004" s="2">
        <f t="shared" si="19"/>
        <v>4.0000000037252903E-2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2005354.36</v>
      </c>
      <c r="D1006" s="1">
        <f>BILANCA!E28</f>
        <v>1835111.35</v>
      </c>
      <c r="E1006" s="1">
        <v>0</v>
      </c>
      <c r="F1006" s="1">
        <v>0</v>
      </c>
      <c r="G1006" s="2">
        <f t="shared" si="22"/>
        <v>130538.27238000001</v>
      </c>
      <c r="H1006" s="2">
        <f t="shared" si="19"/>
        <v>0.71000000019557774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1542.58</v>
      </c>
      <c r="D1013" s="1">
        <f>BILANCA!E35</f>
        <v>1501.96</v>
      </c>
      <c r="E1013" s="1">
        <v>0</v>
      </c>
      <c r="F1013" s="1">
        <v>0</v>
      </c>
      <c r="G1013" s="2">
        <f t="shared" si="22"/>
        <v>136.39499999999998</v>
      </c>
      <c r="H1013" s="2">
        <f t="shared" si="19"/>
        <v>0.46000000000003638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4539.25</v>
      </c>
      <c r="D1015" s="1">
        <f>BILANCA!E37</f>
        <v>4539.25</v>
      </c>
      <c r="E1015" s="1">
        <v>0</v>
      </c>
      <c r="F1015" s="1">
        <v>0</v>
      </c>
      <c r="G1015" s="2">
        <f t="shared" si="22"/>
        <v>435.76800000000003</v>
      </c>
      <c r="H1015" s="2">
        <f t="shared" si="19"/>
        <v>0.5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2996.67</v>
      </c>
      <c r="D1018" s="1">
        <f>BILANCA!E40</f>
        <v>3037.29</v>
      </c>
      <c r="E1018" s="1">
        <v>0</v>
      </c>
      <c r="F1018" s="1">
        <v>0</v>
      </c>
      <c r="G1018" s="2">
        <f t="shared" si="22"/>
        <v>317.49375000000003</v>
      </c>
      <c r="H1018" s="2">
        <f t="shared" si="19"/>
        <v>0.61999999999989086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83675.510000000009</v>
      </c>
      <c r="D1023" s="1">
        <f>BILANCA!E45</f>
        <v>158879.87000000011</v>
      </c>
      <c r="E1023" s="1">
        <v>0</v>
      </c>
      <c r="F1023" s="1">
        <v>0</v>
      </c>
      <c r="G1023" s="2">
        <f t="shared" si="22"/>
        <v>16057.410000000011</v>
      </c>
      <c r="H1023" s="2">
        <f t="shared" si="19"/>
        <v>0.61999999987892807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1226470.57</v>
      </c>
      <c r="D1026" s="1">
        <f>BILANCA!E48</f>
        <v>1246158.07</v>
      </c>
      <c r="E1026" s="1">
        <v>0</v>
      </c>
      <c r="F1026" s="1">
        <v>0</v>
      </c>
      <c r="G1026" s="2">
        <f t="shared" si="22"/>
        <v>159907.82853</v>
      </c>
      <c r="H1026" s="2">
        <f t="shared" si="19"/>
        <v>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145211.44</v>
      </c>
      <c r="D1027" s="1">
        <f>BILANCA!E49</f>
        <v>145211.44</v>
      </c>
      <c r="E1027" s="1">
        <v>0</v>
      </c>
      <c r="F1027" s="1">
        <v>0</v>
      </c>
      <c r="G1027" s="2">
        <f t="shared" si="22"/>
        <v>19167.910080000001</v>
      </c>
      <c r="H1027" s="2">
        <f t="shared" si="19"/>
        <v>0.88000000000465661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1288006.5</v>
      </c>
      <c r="D1028" s="1">
        <f>BILANCA!E50</f>
        <v>1232489.6399999999</v>
      </c>
      <c r="E1028" s="1">
        <v>0</v>
      </c>
      <c r="F1028" s="1">
        <v>0</v>
      </c>
      <c r="G1028" s="2">
        <f t="shared" si="22"/>
        <v>168884.36009999999</v>
      </c>
      <c r="H1028" s="2">
        <f t="shared" si="19"/>
        <v>0.86000000010244548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682.11999999999898</v>
      </c>
      <c r="D1030" s="1">
        <f>BILANCA!E52</f>
        <v>0</v>
      </c>
      <c r="E1030" s="1">
        <v>0</v>
      </c>
      <c r="F1030" s="1">
        <v>0</v>
      </c>
      <c r="G1030" s="2">
        <f t="shared" si="22"/>
        <v>32.059639999999952</v>
      </c>
      <c r="H1030" s="2">
        <f t="shared" si="19"/>
        <v>0.11999999999898137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10879.98</v>
      </c>
      <c r="D1031" s="1">
        <f>BILANCA!E53</f>
        <v>9801.2800000000007</v>
      </c>
      <c r="E1031" s="1">
        <v>0</v>
      </c>
      <c r="F1031" s="1">
        <v>0</v>
      </c>
      <c r="G1031" s="2">
        <f t="shared" si="22"/>
        <v>1463.16192</v>
      </c>
      <c r="H1031" s="2">
        <f t="shared" si="19"/>
        <v>0.30000000000109139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396.58</v>
      </c>
      <c r="E1032" s="1">
        <v>0</v>
      </c>
      <c r="F1032" s="1">
        <v>0</v>
      </c>
      <c r="G1032" s="2">
        <f t="shared" si="22"/>
        <v>38.864840000000001</v>
      </c>
      <c r="H1032" s="2">
        <f t="shared" si="19"/>
        <v>0.42000000000001592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10197.86</v>
      </c>
      <c r="D1033" s="1">
        <f>BILANCA!E55</f>
        <v>10197.86</v>
      </c>
      <c r="E1033" s="1">
        <v>0</v>
      </c>
      <c r="F1033" s="1">
        <v>0</v>
      </c>
      <c r="G1033" s="2">
        <f t="shared" si="22"/>
        <v>1529.6790000000001</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2299351.8200000003</v>
      </c>
      <c r="D1034" s="1">
        <f>BILANCA!E56</f>
        <v>4001756.1500000004</v>
      </c>
      <c r="E1034" s="1">
        <v>0</v>
      </c>
      <c r="F1034" s="1">
        <v>0</v>
      </c>
      <c r="G1034" s="2">
        <f t="shared" si="22"/>
        <v>525446.07012000005</v>
      </c>
      <c r="H1034" s="2">
        <f t="shared" si="19"/>
        <v>0.33000000007450581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1460488.1</v>
      </c>
      <c r="D1035" s="1">
        <f>BILANCA!E57</f>
        <v>3095206.72</v>
      </c>
      <c r="E1035" s="1">
        <v>0</v>
      </c>
      <c r="F1035" s="1">
        <v>0</v>
      </c>
      <c r="G1035" s="2">
        <f t="shared" si="22"/>
        <v>397846.88008000003</v>
      </c>
      <c r="H1035" s="2">
        <f t="shared" si="19"/>
        <v>0.37999999988824129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27988.27</v>
      </c>
      <c r="D1036" s="1">
        <f>BILANCA!E58</f>
        <v>72446.97</v>
      </c>
      <c r="E1036" s="1">
        <v>0</v>
      </c>
      <c r="F1036" s="1">
        <v>0</v>
      </c>
      <c r="G1036" s="2">
        <f t="shared" si="22"/>
        <v>9162.75713</v>
      </c>
      <c r="H1036" s="2">
        <f t="shared" si="19"/>
        <v>0.2999999999992724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772551.74</v>
      </c>
      <c r="D1039" s="1">
        <f>BILANCA!E61</f>
        <v>784264.6</v>
      </c>
      <c r="E1039" s="1">
        <v>0</v>
      </c>
      <c r="F1039" s="1">
        <v>0</v>
      </c>
      <c r="G1039" s="2">
        <f t="shared" si="22"/>
        <v>131100.53263999999</v>
      </c>
      <c r="H1039" s="2">
        <f t="shared" si="19"/>
        <v>0.66000000003259629</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38323.71</v>
      </c>
      <c r="D1040" s="1">
        <f>BILANCA!E62</f>
        <v>49837.86</v>
      </c>
      <c r="E1040" s="1">
        <v>0</v>
      </c>
      <c r="F1040" s="1">
        <v>0</v>
      </c>
      <c r="G1040" s="2">
        <f t="shared" si="22"/>
        <v>7865.9675100000004</v>
      </c>
      <c r="H1040" s="2">
        <f t="shared" si="19"/>
        <v>0.43000000000029104</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1312071.6999999997</v>
      </c>
      <c r="D1046" s="1">
        <f>BILANCA!E68</f>
        <v>2137836.9499999997</v>
      </c>
      <c r="E1046" s="1">
        <v>0</v>
      </c>
      <c r="F1046" s="1">
        <v>0</v>
      </c>
      <c r="G1046" s="2">
        <f t="shared" si="22"/>
        <v>352027.97279999999</v>
      </c>
      <c r="H1046" s="2">
        <f t="shared" si="19"/>
        <v>0.35000000055879354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553284.90999999992</v>
      </c>
      <c r="D1047" s="1">
        <f>BILANCA!E69</f>
        <v>747576.28</v>
      </c>
      <c r="E1047" s="1">
        <v>0</v>
      </c>
      <c r="F1047" s="1">
        <v>0</v>
      </c>
      <c r="G1047" s="2">
        <f t="shared" si="22"/>
        <v>131099.99807999999</v>
      </c>
      <c r="H1047" s="2">
        <f t="shared" si="19"/>
        <v>0.37000000011175871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548466.44999999995</v>
      </c>
      <c r="D1048" s="1">
        <f>BILANCA!E70</f>
        <v>742421.12</v>
      </c>
      <c r="E1048" s="1">
        <v>0</v>
      </c>
      <c r="F1048" s="1">
        <v>0</v>
      </c>
      <c r="G1048" s="2">
        <f t="shared" si="22"/>
        <v>132165.06485000002</v>
      </c>
      <c r="H1048" s="2">
        <f t="shared" si="19"/>
        <v>0.56999999994877726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548466.44999999995</v>
      </c>
      <c r="D1050" s="1">
        <f>BILANCA!E72</f>
        <v>742421.12</v>
      </c>
      <c r="E1050" s="1">
        <v>0</v>
      </c>
      <c r="F1050" s="1">
        <v>0</v>
      </c>
      <c r="G1050" s="2">
        <f t="shared" si="22"/>
        <v>136231.68223000001</v>
      </c>
      <c r="H1050" s="2">
        <f t="shared" si="19"/>
        <v>0.56999999994877726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4818.46</v>
      </c>
      <c r="D1054" s="1">
        <f>BILANCA!E76</f>
        <v>5155.16</v>
      </c>
      <c r="E1054" s="1">
        <v>0</v>
      </c>
      <c r="F1054" s="1">
        <v>0</v>
      </c>
      <c r="G1054" s="2">
        <f t="shared" si="22"/>
        <v>1074.14338</v>
      </c>
      <c r="H1054" s="2">
        <f t="shared" si="19"/>
        <v>0.61999999999989086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29387.02</v>
      </c>
      <c r="D1056" s="1">
        <f>BILANCA!E78</f>
        <v>79458.73</v>
      </c>
      <c r="E1056" s="1">
        <v>0</v>
      </c>
      <c r="F1056" s="1">
        <v>0</v>
      </c>
      <c r="G1056" s="2">
        <f t="shared" si="22"/>
        <v>13746.227039999998</v>
      </c>
      <c r="H1056" s="2">
        <f t="shared" si="19"/>
        <v>0.29000000000451109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795.54</v>
      </c>
      <c r="D1060" s="1">
        <f>BILANCA!E82</f>
        <v>0</v>
      </c>
      <c r="E1060" s="1">
        <v>0</v>
      </c>
      <c r="F1060" s="1">
        <v>0</v>
      </c>
      <c r="G1060" s="2">
        <f t="shared" si="22"/>
        <v>61.25658</v>
      </c>
      <c r="H1060" s="2">
        <f t="shared" si="19"/>
        <v>0.46000000000003638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7.37</v>
      </c>
      <c r="D1061" s="1">
        <f>BILANCA!E83</f>
        <v>0</v>
      </c>
      <c r="E1061" s="1">
        <v>0</v>
      </c>
      <c r="F1061" s="1">
        <v>0</v>
      </c>
      <c r="G1061" s="2">
        <f t="shared" si="22"/>
        <v>0.57486000000000004</v>
      </c>
      <c r="H1061" s="2">
        <f t="shared" si="19"/>
        <v>0.37000000000000011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62.81</v>
      </c>
      <c r="D1062" s="1">
        <f>BILANCA!E84</f>
        <v>2791.84</v>
      </c>
      <c r="E1062" s="1">
        <v>0</v>
      </c>
      <c r="F1062" s="1">
        <v>0</v>
      </c>
      <c r="G1062" s="2">
        <f t="shared" si="22"/>
        <v>446.07271000000003</v>
      </c>
      <c r="H1062" s="2">
        <f t="shared" si="19"/>
        <v>0.34999999999985221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28521.3</v>
      </c>
      <c r="D1064" s="1">
        <f>BILANCA!E86</f>
        <v>76666.89</v>
      </c>
      <c r="E1064" s="1">
        <v>0</v>
      </c>
      <c r="F1064" s="1">
        <v>0</v>
      </c>
      <c r="G1064" s="2">
        <f t="shared" si="22"/>
        <v>14730.261480000001</v>
      </c>
      <c r="H1064" s="2">
        <f t="shared" si="19"/>
        <v>0.40999999999985448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487098.16</v>
      </c>
      <c r="D1112" s="1">
        <f>BILANCA!E134</f>
        <v>487098.16</v>
      </c>
      <c r="E1112" s="1">
        <v>0</v>
      </c>
      <c r="F1112" s="1">
        <v>0</v>
      </c>
      <c r="G1112" s="2">
        <f t="shared" si="22"/>
        <v>188506.98791999999</v>
      </c>
      <c r="H1112" s="2">
        <f t="shared" si="23"/>
        <v>0.31999999994877726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487098.16</v>
      </c>
      <c r="D1113" s="1">
        <f>BILANCA!E135</f>
        <v>487098.16</v>
      </c>
      <c r="E1113" s="1">
        <v>0</v>
      </c>
      <c r="F1113" s="1">
        <v>0</v>
      </c>
      <c r="G1113" s="2">
        <f t="shared" si="22"/>
        <v>189968.2824</v>
      </c>
      <c r="H1113" s="2">
        <f t="shared" si="23"/>
        <v>0.31999999994877726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487098.16</v>
      </c>
      <c r="D1117" s="1">
        <f>BILANCA!E139</f>
        <v>487098.16</v>
      </c>
      <c r="E1117" s="1">
        <v>0</v>
      </c>
      <c r="F1117" s="1">
        <v>0</v>
      </c>
      <c r="G1117" s="2">
        <f t="shared" si="22"/>
        <v>195813.46032000001</v>
      </c>
      <c r="H1117" s="2">
        <f t="shared" si="23"/>
        <v>0.31999999994877726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214404.82999999993</v>
      </c>
      <c r="D1124" s="1">
        <f>BILANCA!E146</f>
        <v>212617.07</v>
      </c>
      <c r="E1124" s="1">
        <v>0</v>
      </c>
      <c r="F1124" s="1">
        <v>0</v>
      </c>
      <c r="G1124" s="2">
        <f t="shared" si="22"/>
        <v>90189.094769999982</v>
      </c>
      <c r="H1124" s="2">
        <f t="shared" si="23"/>
        <v>0.24000000007799827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128959.34</v>
      </c>
      <c r="D1125" s="1">
        <f>BILANCA!E147</f>
        <v>201542.15</v>
      </c>
      <c r="E1125" s="1">
        <v>0</v>
      </c>
      <c r="F1125" s="1">
        <v>0</v>
      </c>
      <c r="G1125" s="2">
        <f t="shared" si="22"/>
        <v>75550.196879999989</v>
      </c>
      <c r="H1125" s="2">
        <f t="shared" si="23"/>
        <v>0.48999999999068677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14481.4</v>
      </c>
      <c r="D1136" s="1">
        <f>BILANCA!E158</f>
        <v>17306.13</v>
      </c>
      <c r="E1136" s="1">
        <v>0</v>
      </c>
      <c r="F1136" s="1">
        <v>0</v>
      </c>
      <c r="G1136" s="2">
        <f t="shared" si="22"/>
        <v>7511.3299800000004</v>
      </c>
      <c r="H1136" s="2">
        <f t="shared" si="23"/>
        <v>0.53000000000065484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250928.47</v>
      </c>
      <c r="D1137" s="1">
        <f>BILANCA!E159</f>
        <v>217492.14</v>
      </c>
      <c r="E1137" s="1">
        <v>0</v>
      </c>
      <c r="F1137" s="1">
        <v>0</v>
      </c>
      <c r="G1137" s="2">
        <f t="shared" si="22"/>
        <v>105630.56350000002</v>
      </c>
      <c r="H1137" s="2">
        <f t="shared" si="23"/>
        <v>0.61000000001513399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8284.35</v>
      </c>
      <c r="D1140" s="1">
        <f>BILANCA!E162</f>
        <v>9193.9</v>
      </c>
      <c r="E1140" s="1">
        <v>0</v>
      </c>
      <c r="F1140" s="1">
        <v>0</v>
      </c>
      <c r="G1140" s="2">
        <f t="shared" si="22"/>
        <v>4187.5275499999998</v>
      </c>
      <c r="H1140" s="2">
        <f t="shared" si="23"/>
        <v>0.4500000000007276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188248.73</v>
      </c>
      <c r="D1141" s="1">
        <f>BILANCA!E163</f>
        <v>232917.25</v>
      </c>
      <c r="E1141" s="1">
        <v>0</v>
      </c>
      <c r="F1141" s="1">
        <v>0</v>
      </c>
      <c r="G1141" s="2">
        <f t="shared" si="22"/>
        <v>103345.15033999999</v>
      </c>
      <c r="H1141" s="2">
        <f t="shared" si="23"/>
        <v>0.51999999998952262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611086.69999999995</v>
      </c>
      <c r="E1142" s="1">
        <v>0</v>
      </c>
      <c r="F1142" s="1">
        <v>0</v>
      </c>
      <c r="G1142" s="2">
        <f t="shared" si="22"/>
        <v>194325.57059999998</v>
      </c>
      <c r="H1142" s="2">
        <f t="shared" si="23"/>
        <v>0.30000000004656613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611086.69999999995</v>
      </c>
      <c r="E1144" s="1">
        <v>0</v>
      </c>
      <c r="F1144" s="1">
        <v>0</v>
      </c>
      <c r="G1144" s="2">
        <f t="shared" si="22"/>
        <v>196769.91739999998</v>
      </c>
      <c r="H1144" s="2">
        <f t="shared" si="23"/>
        <v>0.30000000004656613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27896.78</v>
      </c>
      <c r="D1148" s="1">
        <f>BILANCA!E170</f>
        <v>0.01</v>
      </c>
      <c r="E1148" s="1">
        <v>0</v>
      </c>
      <c r="F1148" s="1">
        <v>0</v>
      </c>
      <c r="G1148" s="2">
        <f t="shared" si="22"/>
        <v>4602.9720000000007</v>
      </c>
      <c r="H1148" s="2">
        <f t="shared" si="23"/>
        <v>0.23000000000116416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27896.78</v>
      </c>
      <c r="D1151" s="1">
        <f>BILANCA!E173</f>
        <v>0.01</v>
      </c>
      <c r="E1151" s="1">
        <v>0</v>
      </c>
      <c r="F1151" s="1">
        <v>0</v>
      </c>
      <c r="G1151" s="2">
        <f t="shared" si="22"/>
        <v>4686.6624000000002</v>
      </c>
      <c r="H1151" s="2">
        <f t="shared" si="23"/>
        <v>0.23000000000116416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8530561.25</v>
      </c>
      <c r="D1152" s="1">
        <f>BILANCA!E175</f>
        <v>11904719.75</v>
      </c>
      <c r="E1152" s="1">
        <v>0</v>
      </c>
      <c r="F1152" s="1">
        <v>0</v>
      </c>
      <c r="G1152" s="2">
        <f t="shared" si="22"/>
        <v>5465460.1267500008</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386858.01</v>
      </c>
      <c r="D1153" s="1">
        <f>BILANCA!E176</f>
        <v>2349733.17</v>
      </c>
      <c r="E1153" s="1">
        <v>0</v>
      </c>
      <c r="F1153" s="1">
        <v>0</v>
      </c>
      <c r="G1153" s="2">
        <f t="shared" si="22"/>
        <v>864675.13950000005</v>
      </c>
      <c r="H1153" s="2">
        <f t="shared" si="23"/>
        <v>0.17999999993480742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188940.64</v>
      </c>
      <c r="D1154" s="1">
        <f>BILANCA!E177</f>
        <v>243665.66999999998</v>
      </c>
      <c r="E1154" s="1">
        <v>0</v>
      </c>
      <c r="F1154" s="1">
        <v>0</v>
      </c>
      <c r="G1154" s="2">
        <f t="shared" si="22"/>
        <v>115642.50858000001</v>
      </c>
      <c r="H1154" s="2">
        <f t="shared" si="23"/>
        <v>0.69000000000232831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27386.06</v>
      </c>
      <c r="D1155" s="1">
        <f>BILANCA!E178</f>
        <v>32675.81</v>
      </c>
      <c r="E1155" s="1">
        <v>0</v>
      </c>
      <c r="F1155" s="1">
        <v>0</v>
      </c>
      <c r="G1155" s="2">
        <f t="shared" si="22"/>
        <v>15950.880959999999</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122084.17</v>
      </c>
      <c r="D1156" s="1">
        <f>BILANCA!E179</f>
        <v>193940.43</v>
      </c>
      <c r="E1156" s="1">
        <v>0</v>
      </c>
      <c r="F1156" s="1">
        <v>0</v>
      </c>
      <c r="G1156" s="2">
        <f t="shared" si="22"/>
        <v>88223.950189999989</v>
      </c>
      <c r="H1156" s="2">
        <f t="shared" si="23"/>
        <v>0.59999999999126885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30222.36</v>
      </c>
      <c r="D1157" s="1">
        <f>BILANCA!E180</f>
        <v>6270.94</v>
      </c>
      <c r="E1157" s="1">
        <v>0</v>
      </c>
      <c r="F1157" s="1">
        <v>0</v>
      </c>
      <c r="G1157" s="2">
        <f t="shared" si="22"/>
        <v>7440.9777599999998</v>
      </c>
      <c r="H1157" s="2">
        <f t="shared" si="23"/>
        <v>0.42000000000098225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30222.36</v>
      </c>
      <c r="D1160" s="1">
        <f>BILANCA!E183</f>
        <v>6270.94</v>
      </c>
      <c r="E1160" s="1">
        <v>0</v>
      </c>
      <c r="F1160" s="1">
        <v>0</v>
      </c>
      <c r="G1160" s="2">
        <f t="shared" si="22"/>
        <v>7569.2704799999992</v>
      </c>
      <c r="H1160" s="2">
        <f t="shared" si="23"/>
        <v>0.42000000000098225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2803.7</v>
      </c>
      <c r="D1163" s="1">
        <f>BILANCA!E186</f>
        <v>8702.7999999999993</v>
      </c>
      <c r="E1163" s="1">
        <v>0</v>
      </c>
      <c r="F1163" s="1">
        <v>0</v>
      </c>
      <c r="G1163" s="2">
        <f t="shared" si="22"/>
        <v>3637.674</v>
      </c>
      <c r="H1163" s="2">
        <f t="shared" si="23"/>
        <v>0.50000000000090949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6444.35</v>
      </c>
      <c r="D1165" s="1">
        <f>BILANCA!E188</f>
        <v>2075.69</v>
      </c>
      <c r="E1165" s="1">
        <v>0</v>
      </c>
      <c r="F1165" s="1">
        <v>0</v>
      </c>
      <c r="G1165" s="2">
        <f t="shared" si="22"/>
        <v>1928.4228600000001</v>
      </c>
      <c r="H1165" s="2">
        <f t="shared" si="23"/>
        <v>0.66000000000030923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102860.84</v>
      </c>
      <c r="D1166" s="1">
        <f>BILANCA!E189</f>
        <v>224960.51</v>
      </c>
      <c r="E1166" s="1">
        <v>0</v>
      </c>
      <c r="F1166" s="1">
        <v>0</v>
      </c>
      <c r="G1166" s="2">
        <f t="shared" si="22"/>
        <v>101159.08038</v>
      </c>
      <c r="H1166" s="2">
        <f t="shared" si="23"/>
        <v>0.64999999999417923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95056.53</v>
      </c>
      <c r="D1183" s="1">
        <f>BILANCA!E206</f>
        <v>1881106.99</v>
      </c>
      <c r="E1183" s="1">
        <v>0</v>
      </c>
      <c r="F1183" s="1">
        <v>0</v>
      </c>
      <c r="G1183" s="2">
        <f t="shared" si="22"/>
        <v>771454.10200000007</v>
      </c>
      <c r="H1183" s="2">
        <f t="shared" si="23"/>
        <v>0.48000000001047738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95056.53</v>
      </c>
      <c r="D1184" s="1">
        <f>BILANCA!E207</f>
        <v>1881106.99</v>
      </c>
      <c r="E1184" s="1">
        <v>0</v>
      </c>
      <c r="F1184" s="1">
        <v>0</v>
      </c>
      <c r="G1184" s="2">
        <f t="shared" si="22"/>
        <v>775311.37251000013</v>
      </c>
      <c r="H1184" s="2">
        <f t="shared" si="23"/>
        <v>0.48000000001047738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95056.53</v>
      </c>
      <c r="D1189" s="1">
        <f>BILANCA!E212</f>
        <v>698633.3</v>
      </c>
      <c r="E1189" s="1">
        <v>0</v>
      </c>
      <c r="F1189" s="1">
        <v>0</v>
      </c>
      <c r="G1189" s="2">
        <f t="shared" si="22"/>
        <v>307418.56478000002</v>
      </c>
      <c r="H1189" s="2">
        <f t="shared" si="23"/>
        <v>0.77000000004773028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1182473.69</v>
      </c>
      <c r="E1191" s="1">
        <v>0</v>
      </c>
      <c r="F1191" s="1">
        <v>0</v>
      </c>
      <c r="G1191" s="2">
        <f t="shared" si="22"/>
        <v>491909.05503999995</v>
      </c>
      <c r="H1191" s="2">
        <f t="shared" si="23"/>
        <v>0.31000000005587935</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8143703.2400000002</v>
      </c>
      <c r="D1214" s="1">
        <f>BILANCA!E237</f>
        <v>9554986.5800000001</v>
      </c>
      <c r="E1214" s="1">
        <v>0</v>
      </c>
      <c r="F1214" s="1">
        <v>0</v>
      </c>
      <c r="G1214" s="2">
        <f t="shared" si="22"/>
        <v>6295599.2484000009</v>
      </c>
      <c r="H1214" s="2">
        <f t="shared" si="23"/>
        <v>0.66000000014901161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6964858.1100000003</v>
      </c>
      <c r="D1215" s="1">
        <f>BILANCA!E238</f>
        <v>7885775.8100000005</v>
      </c>
      <c r="E1215" s="1">
        <v>0</v>
      </c>
      <c r="F1215" s="1">
        <v>0</v>
      </c>
      <c r="G1215" s="2">
        <f t="shared" si="22"/>
        <v>5274847.0573600009</v>
      </c>
      <c r="H1215" s="2">
        <f t="shared" si="23"/>
        <v>0.29999999981373549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7348012.6900000004</v>
      </c>
      <c r="D1216" s="1">
        <f>BILANCA!E239</f>
        <v>9766882.8000000007</v>
      </c>
      <c r="E1216" s="1">
        <v>0</v>
      </c>
      <c r="F1216" s="1">
        <v>0</v>
      </c>
      <c r="G1216" s="2">
        <f t="shared" si="22"/>
        <v>6263454.3415700011</v>
      </c>
      <c r="H1216" s="2">
        <f t="shared" si="23"/>
        <v>0.50999999884516001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7314520.5800000001</v>
      </c>
      <c r="D1217" s="1">
        <f>BILANCA!E240</f>
        <v>9766882.8000000007</v>
      </c>
      <c r="E1217" s="1">
        <v>0</v>
      </c>
      <c r="F1217" s="1">
        <v>0</v>
      </c>
      <c r="G1217" s="2">
        <f t="shared" si="22"/>
        <v>6282498.9661200009</v>
      </c>
      <c r="H1217" s="2">
        <f t="shared" si="23"/>
        <v>0.61999999918043613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33492.11</v>
      </c>
      <c r="D1218" s="1">
        <f>BILANCA!E241</f>
        <v>0</v>
      </c>
      <c r="E1218" s="1">
        <v>0</v>
      </c>
      <c r="F1218" s="1">
        <v>0</v>
      </c>
      <c r="G1218" s="2">
        <f t="shared" si="22"/>
        <v>7870.6458499999999</v>
      </c>
      <c r="H1218" s="2">
        <f t="shared" si="23"/>
        <v>0.11000000000058208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383154.58</v>
      </c>
      <c r="D1219" s="1">
        <f>BILANCA!E242</f>
        <v>1881106.9900000002</v>
      </c>
      <c r="E1219" s="1">
        <v>0</v>
      </c>
      <c r="F1219" s="1">
        <v>0</v>
      </c>
      <c r="G1219" s="2">
        <f t="shared" si="22"/>
        <v>978306.98016000015</v>
      </c>
      <c r="H1219" s="2">
        <f t="shared" si="23"/>
        <v>0.42999999976018444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371661.69</v>
      </c>
      <c r="D1220" s="1">
        <f>BILANCA!E243</f>
        <v>687140.41</v>
      </c>
      <c r="E1220" s="1">
        <v>0</v>
      </c>
      <c r="F1220" s="1">
        <v>0</v>
      </c>
      <c r="G1220" s="2">
        <f t="shared" si="22"/>
        <v>413788.37486999994</v>
      </c>
      <c r="H1220" s="2">
        <f t="shared" si="23"/>
        <v>0.72000000003026798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11492.89</v>
      </c>
      <c r="D1221" s="1">
        <f>BILANCA!E244</f>
        <v>1193966.58</v>
      </c>
      <c r="E1221" s="1">
        <v>0</v>
      </c>
      <c r="F1221" s="1">
        <v>0</v>
      </c>
      <c r="G1221" s="2">
        <f t="shared" si="22"/>
        <v>571063.39989999996</v>
      </c>
      <c r="H1221" s="2">
        <f t="shared" si="23"/>
        <v>0.52999999992607627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920374.81</v>
      </c>
      <c r="D1222" s="1">
        <f>BILANCA!E245</f>
        <v>846036.99000000022</v>
      </c>
      <c r="E1222" s="1">
        <v>0</v>
      </c>
      <c r="F1222" s="1">
        <v>0</v>
      </c>
      <c r="G1222" s="2">
        <f t="shared" si="22"/>
        <v>624375.26081000012</v>
      </c>
      <c r="H1222" s="2">
        <f t="shared" si="23"/>
        <v>0.19999999972060323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1671899.54</v>
      </c>
      <c r="D1223" s="1">
        <f>BILANCA!E246</f>
        <v>2747175.87</v>
      </c>
      <c r="E1223" s="1">
        <v>0</v>
      </c>
      <c r="F1223" s="1">
        <v>0</v>
      </c>
      <c r="G1223" s="2">
        <f t="shared" si="22"/>
        <v>1719900.3072000002</v>
      </c>
      <c r="H1223" s="2">
        <f t="shared" si="23"/>
        <v>0.58999999985098839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1642234.43</v>
      </c>
      <c r="D1224" s="1">
        <f>BILANCA!E247</f>
        <v>2108245.85</v>
      </c>
      <c r="E1224" s="1">
        <v>0</v>
      </c>
      <c r="F1224" s="1">
        <v>0</v>
      </c>
      <c r="G1224" s="2">
        <f t="shared" si="22"/>
        <v>1411952.9973300002</v>
      </c>
      <c r="H1224" s="2">
        <f t="shared" si="23"/>
        <v>0.57999999984167516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29665.11</v>
      </c>
      <c r="D1226" s="1">
        <f>BILANCA!E249</f>
        <v>638930.02</v>
      </c>
      <c r="E1226" s="1">
        <v>0</v>
      </c>
      <c r="F1226" s="1">
        <v>0</v>
      </c>
      <c r="G1226" s="2">
        <f t="shared" si="22"/>
        <v>317728.61145000003</v>
      </c>
      <c r="H1226" s="2">
        <f t="shared" si="23"/>
        <v>0.13000000001920853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751524.73</v>
      </c>
      <c r="D1227" s="1">
        <f>BILANCA!E250</f>
        <v>1901138.88</v>
      </c>
      <c r="E1227" s="1">
        <v>0</v>
      </c>
      <c r="F1227" s="1">
        <v>0</v>
      </c>
      <c r="G1227" s="2">
        <f t="shared" si="22"/>
        <v>1111127.8075599999</v>
      </c>
      <c r="H1227" s="2">
        <f t="shared" si="23"/>
        <v>0.39000000013038516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751524.73</v>
      </c>
      <c r="D1229" s="1">
        <f>BILANCA!E252</f>
        <v>1901138.88</v>
      </c>
      <c r="E1229" s="1">
        <v>0</v>
      </c>
      <c r="F1229" s="1">
        <v>0</v>
      </c>
      <c r="G1229" s="2">
        <f t="shared" si="22"/>
        <v>1120235.4125399999</v>
      </c>
      <c r="H1229" s="2">
        <f t="shared" si="23"/>
        <v>0.39000000013038516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258470.32</v>
      </c>
      <c r="D1232" s="1">
        <f>BILANCA!E255</f>
        <v>212087.08</v>
      </c>
      <c r="E1232" s="1">
        <v>0</v>
      </c>
      <c r="F1232" s="1">
        <v>0</v>
      </c>
      <c r="G1232" s="2">
        <f t="shared" si="22"/>
        <v>169978.47552000001</v>
      </c>
      <c r="H1232" s="2">
        <f t="shared" si="23"/>
        <v>0.39999999999417923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611086.69999999995</v>
      </c>
      <c r="E1233" s="1">
        <v>0</v>
      </c>
      <c r="F1233" s="1">
        <v>0</v>
      </c>
      <c r="G1233" s="2">
        <f t="shared" si="22"/>
        <v>305543.34999999998</v>
      </c>
      <c r="H1233" s="2">
        <f t="shared" si="23"/>
        <v>0.30000000004656613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503955.31</v>
      </c>
      <c r="D1236" s="1">
        <f>BILANCA!E259</f>
        <v>0</v>
      </c>
      <c r="E1236" s="1">
        <v>0</v>
      </c>
      <c r="F1236" s="1">
        <v>0</v>
      </c>
      <c r="G1236" s="2">
        <f t="shared" si="22"/>
        <v>127500.69343</v>
      </c>
      <c r="H1236" s="2">
        <f t="shared" si="23"/>
        <v>0.30999999999767169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503955.31</v>
      </c>
      <c r="D1237" s="1">
        <f>BILANCA!E260</f>
        <v>0</v>
      </c>
      <c r="E1237" s="1">
        <v>0</v>
      </c>
      <c r="F1237" s="1">
        <v>0</v>
      </c>
      <c r="G1237" s="2">
        <f t="shared" si="22"/>
        <v>128004.64874</v>
      </c>
      <c r="H1237" s="2">
        <f t="shared" si="23"/>
        <v>0.30999999999767169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298498.84999999998</v>
      </c>
      <c r="D1240" s="1">
        <f>BILANCA!E264</f>
        <v>361732.02</v>
      </c>
      <c r="E1240" s="1">
        <v>0</v>
      </c>
      <c r="F1240" s="1">
        <v>0</v>
      </c>
      <c r="G1240" s="2">
        <f t="shared" si="22"/>
        <v>262644.46273000003</v>
      </c>
      <c r="H1240" s="2">
        <f t="shared" si="23"/>
        <v>0.17000000004190952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104154.71</v>
      </c>
      <c r="D1241" s="1">
        <f>BILANCA!E265</f>
        <v>83802.3</v>
      </c>
      <c r="E1241" s="1">
        <v>0</v>
      </c>
      <c r="F1241" s="1">
        <v>0</v>
      </c>
      <c r="G1241" s="2">
        <f t="shared" si="22"/>
        <v>70113.90198000001</v>
      </c>
      <c r="H1241" s="2">
        <f t="shared" si="23"/>
        <v>0.58999999999650754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611086.69999999995</v>
      </c>
      <c r="E1243" s="1">
        <v>0</v>
      </c>
      <c r="F1243" s="1">
        <v>0</v>
      </c>
      <c r="G1243" s="2">
        <f t="shared" si="24"/>
        <v>317765.08399999997</v>
      </c>
      <c r="H1243" s="2">
        <f t="shared" si="23"/>
        <v>0.30000000004656613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711.47</v>
      </c>
      <c r="D1244" s="1">
        <f>BILANCA!E268</f>
        <v>711.47</v>
      </c>
      <c r="E1244" s="1">
        <v>0</v>
      </c>
      <c r="F1244" s="1">
        <v>0</v>
      </c>
      <c r="G1244" s="2">
        <f t="shared" si="24"/>
        <v>557.08101000000011</v>
      </c>
      <c r="H1244" s="2">
        <f t="shared" si="23"/>
        <v>0.94000000000005457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26532.51</v>
      </c>
      <c r="D1245" s="1">
        <f>BILANCA!E269</f>
        <v>74846.05</v>
      </c>
      <c r="E1245" s="1">
        <v>0</v>
      </c>
      <c r="F1245" s="1">
        <v>0</v>
      </c>
      <c r="G1245" s="2">
        <f t="shared" si="24"/>
        <v>46170.847820000003</v>
      </c>
      <c r="H1245" s="2">
        <f t="shared" si="23"/>
        <v>0.54000000000451109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836.55</v>
      </c>
      <c r="D1247" s="1">
        <f>BILANCA!E271</f>
        <v>902.91</v>
      </c>
      <c r="E1247" s="1">
        <v>0</v>
      </c>
      <c r="F1247" s="1">
        <v>0</v>
      </c>
      <c r="G1247" s="2">
        <f t="shared" si="24"/>
        <v>697.58568000000002</v>
      </c>
      <c r="H1247" s="2">
        <f t="shared" si="23"/>
        <v>0.54000000000007731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440.77</v>
      </c>
      <c r="D1249" s="1">
        <f>BILANCA!E273</f>
        <v>206.46</v>
      </c>
      <c r="E1249" s="1">
        <v>0</v>
      </c>
      <c r="F1249" s="1">
        <v>0</v>
      </c>
      <c r="G1249" s="2">
        <f t="shared" si="24"/>
        <v>227.08154000000002</v>
      </c>
      <c r="H1249" s="2">
        <f t="shared" si="23"/>
        <v>0.69000000000002615</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121093.29</v>
      </c>
      <c r="D1263" s="1">
        <f>BILANCA!E287</f>
        <v>139492.07999999999</v>
      </c>
      <c r="E1263" s="1">
        <v>0</v>
      </c>
      <c r="F1263" s="1">
        <v>0</v>
      </c>
      <c r="G1263" s="2">
        <f t="shared" si="24"/>
        <v>112021.68600000002</v>
      </c>
      <c r="H1263" s="2">
        <f t="shared" si="23"/>
        <v>0.36999999998079147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67847.350000000006</v>
      </c>
      <c r="D1264" s="1">
        <f>BILANCA!E288</f>
        <v>104173.59</v>
      </c>
      <c r="E1264" s="1">
        <v>0</v>
      </c>
      <c r="F1264" s="1">
        <v>0</v>
      </c>
      <c r="G1264" s="2">
        <f t="shared" si="24"/>
        <v>77610.662930000006</v>
      </c>
      <c r="H1264" s="2">
        <f t="shared" si="23"/>
        <v>0.76000000000931323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43098.54</v>
      </c>
      <c r="D1265" s="1">
        <f>BILANCA!E289</f>
        <v>101691.28</v>
      </c>
      <c r="E1265" s="1">
        <v>0</v>
      </c>
      <c r="F1265" s="1">
        <v>0</v>
      </c>
      <c r="G1265" s="2">
        <f t="shared" si="24"/>
        <v>69507.670199999993</v>
      </c>
      <c r="H1265" s="2">
        <f t="shared" si="23"/>
        <v>0.73999999999796273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59762.3</v>
      </c>
      <c r="D1266" s="1">
        <f>BILANCA!E290</f>
        <v>123269.23</v>
      </c>
      <c r="E1266" s="1">
        <v>0</v>
      </c>
      <c r="F1266" s="1">
        <v>0</v>
      </c>
      <c r="G1266" s="2">
        <f t="shared" si="24"/>
        <v>86683.115079999989</v>
      </c>
      <c r="H1266" s="2">
        <f t="shared" si="23"/>
        <v>0.52999999999883585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1182473.69</v>
      </c>
      <c r="E1269" s="1">
        <v>0</v>
      </c>
      <c r="F1269" s="1">
        <v>0</v>
      </c>
      <c r="G1269" s="2">
        <f t="shared" si="24"/>
        <v>676374.95067999989</v>
      </c>
      <c r="H1269" s="2">
        <f t="shared" si="23"/>
        <v>0.31000000005587935</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95056.53</v>
      </c>
      <c r="D1270" s="1">
        <f>BILANCA!E294</f>
        <v>698633.3</v>
      </c>
      <c r="E1270" s="1">
        <v>0</v>
      </c>
      <c r="F1270" s="1">
        <v>0</v>
      </c>
      <c r="G1270" s="2">
        <f t="shared" si="24"/>
        <v>428296.73830999999</v>
      </c>
      <c r="H1270" s="2">
        <f t="shared" si="23"/>
        <v>0.77000000004773028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1099.6099999999999</v>
      </c>
      <c r="D1271" s="1">
        <f>BILANCA!E295</f>
        <v>0</v>
      </c>
      <c r="E1271" s="1">
        <v>0</v>
      </c>
      <c r="F1271" s="1">
        <v>0</v>
      </c>
      <c r="G1271" s="2">
        <f t="shared" si="24"/>
        <v>316.68767999999994</v>
      </c>
      <c r="H1271" s="2">
        <f t="shared" si="23"/>
        <v>0.39000000000010004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4922.3100000000004</v>
      </c>
      <c r="D1273" s="1">
        <f>BILANCA!E297</f>
        <v>796.9</v>
      </c>
      <c r="E1273" s="1">
        <v>0</v>
      </c>
      <c r="F1273" s="1">
        <v>0</v>
      </c>
      <c r="G1273" s="2">
        <f t="shared" si="24"/>
        <v>1889.6719000000001</v>
      </c>
      <c r="H1273" s="2">
        <f t="shared" si="23"/>
        <v>0.41000000000042292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529.99</v>
      </c>
      <c r="E1275" s="1">
        <v>0</v>
      </c>
      <c r="F1275" s="1">
        <v>0</v>
      </c>
      <c r="G1275" s="2">
        <f t="shared" si="24"/>
        <v>309.51416</v>
      </c>
      <c r="H1275" s="2">
        <f t="shared" si="23"/>
        <v>9.9999999999909051E-3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748.8</v>
      </c>
      <c r="E1276" s="1">
        <v>0</v>
      </c>
      <c r="F1276" s="1">
        <v>0</v>
      </c>
      <c r="G1276" s="2">
        <f t="shared" si="24"/>
        <v>438.79679999999996</v>
      </c>
      <c r="H1276" s="2">
        <f t="shared" si="23"/>
        <v>0.20000000000004547</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713248.39</v>
      </c>
      <c r="D1299" s="6">
        <f>'RAS-funkcijski'!E5</f>
        <v>714563.54999999993</v>
      </c>
      <c r="E1299" s="6">
        <v>0</v>
      </c>
      <c r="F1299" s="6">
        <v>0</v>
      </c>
      <c r="G1299" s="7">
        <f t="shared" si="24"/>
        <v>2142.3754899999999</v>
      </c>
      <c r="H1299" s="7">
        <f t="shared" si="23"/>
        <v>0.84000000008381903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51106.399999999994</v>
      </c>
      <c r="D1300" s="1">
        <f>'RAS-funkcijski'!E6</f>
        <v>49963.61</v>
      </c>
      <c r="E1300" s="1">
        <v>0</v>
      </c>
      <c r="F1300" s="1">
        <v>0</v>
      </c>
      <c r="G1300" s="2">
        <f t="shared" si="24"/>
        <v>302.06723999999997</v>
      </c>
      <c r="H1300" s="2">
        <f t="shared" si="23"/>
        <v>0.78999999999359716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34795.99</v>
      </c>
      <c r="D1301" s="1">
        <f>'RAS-funkcijski'!E7</f>
        <v>32317.84</v>
      </c>
      <c r="E1301" s="1">
        <v>0</v>
      </c>
      <c r="F1301" s="1">
        <v>0</v>
      </c>
      <c r="G1301" s="2">
        <f t="shared" si="24"/>
        <v>298.29500999999999</v>
      </c>
      <c r="H1301" s="2">
        <f t="shared" si="23"/>
        <v>0.17000000000189175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16310.41</v>
      </c>
      <c r="D1302" s="1">
        <f>'RAS-funkcijski'!E8</f>
        <v>17645.77</v>
      </c>
      <c r="E1302" s="1">
        <v>0</v>
      </c>
      <c r="F1302" s="1">
        <v>0</v>
      </c>
      <c r="G1302" s="2">
        <f t="shared" si="24"/>
        <v>206.40780000000001</v>
      </c>
      <c r="H1302" s="2">
        <f t="shared" si="23"/>
        <v>0.63999999999941792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662141.99</v>
      </c>
      <c r="D1307" s="1">
        <f>'RAS-funkcijski'!E13</f>
        <v>664599.93999999994</v>
      </c>
      <c r="E1307" s="1">
        <v>0</v>
      </c>
      <c r="F1307" s="1">
        <v>0</v>
      </c>
      <c r="G1307" s="2">
        <f t="shared" si="24"/>
        <v>17922.076829999998</v>
      </c>
      <c r="H1307" s="2">
        <f t="shared" si="23"/>
        <v>7.000000006519258E-2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482893.85</v>
      </c>
      <c r="D1308" s="1">
        <f>'RAS-funkcijski'!E14</f>
        <v>487667.57</v>
      </c>
      <c r="E1308" s="1">
        <v>0</v>
      </c>
      <c r="F1308" s="1">
        <v>0</v>
      </c>
      <c r="G1308" s="2">
        <f t="shared" si="24"/>
        <v>14582.2899</v>
      </c>
      <c r="H1308" s="2">
        <f t="shared" si="23"/>
        <v>0.58000000001629815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179248.14</v>
      </c>
      <c r="D1310" s="1">
        <f>'RAS-funkcijski'!E16</f>
        <v>176932.37</v>
      </c>
      <c r="E1310" s="1">
        <v>0</v>
      </c>
      <c r="F1310" s="1">
        <v>0</v>
      </c>
      <c r="G1310" s="2">
        <f t="shared" si="24"/>
        <v>6397.3545599999998</v>
      </c>
      <c r="H1310" s="2">
        <f t="shared" si="23"/>
        <v>0.51000000000931323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4627.22</v>
      </c>
      <c r="D1316" s="1">
        <f>'RAS-funkcijski'!E22</f>
        <v>0</v>
      </c>
      <c r="E1316" s="1">
        <v>0</v>
      </c>
      <c r="F1316" s="1">
        <v>0</v>
      </c>
      <c r="G1316" s="2">
        <f t="shared" si="24"/>
        <v>83.289959999999994</v>
      </c>
      <c r="H1316" s="2">
        <f t="shared" si="23"/>
        <v>0.22000000000025466</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4627.22</v>
      </c>
      <c r="D1318" s="1">
        <f>'RAS-funkcijski'!E24</f>
        <v>0</v>
      </c>
      <c r="E1318" s="1">
        <v>0</v>
      </c>
      <c r="F1318" s="1">
        <v>0</v>
      </c>
      <c r="G1318" s="2">
        <f t="shared" si="24"/>
        <v>92.54440000000001</v>
      </c>
      <c r="H1318" s="2">
        <f t="shared" si="23"/>
        <v>0.22000000000025466</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99747.77</v>
      </c>
      <c r="D1322" s="1">
        <f>'RAS-funkcijski'!E28</f>
        <v>111179.13</v>
      </c>
      <c r="E1322" s="1">
        <v>0</v>
      </c>
      <c r="F1322" s="1">
        <v>0</v>
      </c>
      <c r="G1322" s="2">
        <f t="shared" si="24"/>
        <v>7730.5447199999999</v>
      </c>
      <c r="H1322" s="2">
        <f t="shared" si="23"/>
        <v>0.36000000000058208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99747.77</v>
      </c>
      <c r="D1324" s="1">
        <f>'RAS-funkcijski'!E30</f>
        <v>111179.13</v>
      </c>
      <c r="E1324" s="1">
        <v>0</v>
      </c>
      <c r="F1324" s="1">
        <v>0</v>
      </c>
      <c r="G1324" s="2">
        <f t="shared" si="24"/>
        <v>8374.7567799999997</v>
      </c>
      <c r="H1324" s="2">
        <f t="shared" si="23"/>
        <v>0.36000000000058208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426214.31</v>
      </c>
      <c r="D1329" s="1">
        <f>'RAS-funkcijski'!E35</f>
        <v>529106.37</v>
      </c>
      <c r="E1329" s="1">
        <v>0</v>
      </c>
      <c r="F1329" s="1">
        <v>0</v>
      </c>
      <c r="G1329" s="2">
        <f t="shared" si="24"/>
        <v>46017.238550000002</v>
      </c>
      <c r="H1329" s="2">
        <f t="shared" si="23"/>
        <v>0.67999999999301508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34147.49</v>
      </c>
      <c r="D1333" s="1">
        <f>'RAS-funkcijski'!E39</f>
        <v>4641.7</v>
      </c>
      <c r="E1333" s="1">
        <v>0</v>
      </c>
      <c r="F1333" s="1">
        <v>0</v>
      </c>
      <c r="G1333" s="2">
        <f t="shared" si="24"/>
        <v>1520.0811500000002</v>
      </c>
      <c r="H1333" s="2">
        <f t="shared" si="23"/>
        <v>0.78999999999814463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34147.49</v>
      </c>
      <c r="D1334" s="1">
        <f>'RAS-funkcijski'!E40</f>
        <v>4641.7</v>
      </c>
      <c r="E1334" s="1">
        <v>0</v>
      </c>
      <c r="F1334" s="1">
        <v>0</v>
      </c>
      <c r="G1334" s="2">
        <f t="shared" si="24"/>
        <v>1563.5120399999998</v>
      </c>
      <c r="H1334" s="2">
        <f t="shared" si="23"/>
        <v>0.78999999999814463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122044.25</v>
      </c>
      <c r="D1348" s="1">
        <f>'RAS-funkcijski'!E54</f>
        <v>246214.44</v>
      </c>
      <c r="E1348" s="1">
        <v>0</v>
      </c>
      <c r="F1348" s="1">
        <v>0</v>
      </c>
      <c r="G1348" s="2">
        <f t="shared" si="24"/>
        <v>30723.656500000005</v>
      </c>
      <c r="H1348" s="2">
        <f t="shared" si="27"/>
        <v>0.69000000000232831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122044.25</v>
      </c>
      <c r="D1349" s="1">
        <f>'RAS-funkcijski'!E55</f>
        <v>246214.44</v>
      </c>
      <c r="E1349" s="1">
        <v>0</v>
      </c>
      <c r="F1349" s="1">
        <v>0</v>
      </c>
      <c r="G1349" s="2">
        <f t="shared" si="24"/>
        <v>31338.129629999999</v>
      </c>
      <c r="H1349" s="2">
        <f t="shared" si="27"/>
        <v>0.69000000000232831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198577.8</v>
      </c>
      <c r="D1355" s="1">
        <f>'RAS-funkcijski'!E61</f>
        <v>202012.75</v>
      </c>
      <c r="E1355" s="1">
        <v>0</v>
      </c>
      <c r="F1355" s="1">
        <v>0</v>
      </c>
      <c r="G1355" s="2">
        <f t="shared" si="24"/>
        <v>34348.388099999996</v>
      </c>
      <c r="H1355" s="2">
        <f t="shared" si="27"/>
        <v>0.45000000001164153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198577.8</v>
      </c>
      <c r="D1358" s="1">
        <f>'RAS-funkcijski'!E64</f>
        <v>202012.75</v>
      </c>
      <c r="E1358" s="1">
        <v>0</v>
      </c>
      <c r="F1358" s="1">
        <v>0</v>
      </c>
      <c r="G1358" s="2">
        <f t="shared" si="24"/>
        <v>36156.197999999997</v>
      </c>
      <c r="H1358" s="2">
        <f t="shared" si="27"/>
        <v>0.45000000001164153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71444.77</v>
      </c>
      <c r="D1368" s="1">
        <f>'RAS-funkcijski'!E74</f>
        <v>76237.48</v>
      </c>
      <c r="E1368" s="1">
        <v>0</v>
      </c>
      <c r="F1368" s="1">
        <v>0</v>
      </c>
      <c r="G1368" s="2">
        <f t="shared" si="24"/>
        <v>15674.381100000001</v>
      </c>
      <c r="H1368" s="2">
        <f t="shared" si="27"/>
        <v>0.70999999999185093</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312061.72000000003</v>
      </c>
      <c r="D1369" s="1">
        <f>'RAS-funkcijski'!E75</f>
        <v>414580.64</v>
      </c>
      <c r="E1369" s="1">
        <v>0</v>
      </c>
      <c r="F1369" s="1">
        <v>0</v>
      </c>
      <c r="G1369" s="2">
        <f t="shared" si="24"/>
        <v>81026.832999999999</v>
      </c>
      <c r="H1369" s="2">
        <f t="shared" si="27"/>
        <v>0.63999999995576218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43234.02</v>
      </c>
      <c r="D1370" s="1">
        <f>'RAS-funkcijski'!E76</f>
        <v>39462.32</v>
      </c>
      <c r="E1370" s="1">
        <v>0</v>
      </c>
      <c r="F1370" s="1">
        <v>0</v>
      </c>
      <c r="G1370" s="2">
        <f t="shared" si="24"/>
        <v>8795.4235199999985</v>
      </c>
      <c r="H1370" s="2">
        <f t="shared" si="27"/>
        <v>0.33999999999650754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3750</v>
      </c>
      <c r="D1371" s="1">
        <f>'RAS-funkcijski'!E77</f>
        <v>0</v>
      </c>
      <c r="E1371" s="1">
        <v>0</v>
      </c>
      <c r="F1371" s="1">
        <v>0</v>
      </c>
      <c r="G1371" s="2">
        <f t="shared" si="24"/>
        <v>273.75</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265077.7</v>
      </c>
      <c r="D1375" s="1">
        <f>'RAS-funkcijski'!E81</f>
        <v>375118.32</v>
      </c>
      <c r="E1375" s="1">
        <v>0</v>
      </c>
      <c r="F1375" s="1">
        <v>0</v>
      </c>
      <c r="G1375" s="2">
        <f t="shared" si="24"/>
        <v>78179.204180000001</v>
      </c>
      <c r="H1375" s="2">
        <f t="shared" si="27"/>
        <v>0.61999999999534339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1545255.5</v>
      </c>
      <c r="D1376" s="1">
        <f>'RAS-funkcijski'!E82</f>
        <v>2513333.36</v>
      </c>
      <c r="E1376" s="1">
        <v>0</v>
      </c>
      <c r="F1376" s="1">
        <v>0</v>
      </c>
      <c r="G1376" s="2">
        <f t="shared" si="24"/>
        <v>512609.93315999996</v>
      </c>
      <c r="H1376" s="2">
        <f t="shared" si="27"/>
        <v>0.85999999986961484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157135.62</v>
      </c>
      <c r="D1377" s="1">
        <f>'RAS-funkcijski'!E83</f>
        <v>122989.32</v>
      </c>
      <c r="E1377" s="1">
        <v>0</v>
      </c>
      <c r="F1377" s="1">
        <v>0</v>
      </c>
      <c r="G1377" s="2">
        <f t="shared" si="24"/>
        <v>31846.026540000003</v>
      </c>
      <c r="H1377" s="2">
        <f t="shared" si="27"/>
        <v>0.70000000001164153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161959.67000000001</v>
      </c>
      <c r="D1378" s="1">
        <f>'RAS-funkcijski'!E84</f>
        <v>343915.63</v>
      </c>
      <c r="E1378" s="1">
        <v>0</v>
      </c>
      <c r="F1378" s="1">
        <v>0</v>
      </c>
      <c r="G1378" s="2">
        <f t="shared" si="24"/>
        <v>67983.274399999995</v>
      </c>
      <c r="H1378" s="2">
        <f t="shared" si="27"/>
        <v>0.6999999999825377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77504.42</v>
      </c>
      <c r="D1379" s="1">
        <f>'RAS-funkcijski'!E85</f>
        <v>45427.37</v>
      </c>
      <c r="E1379" s="1">
        <v>0</v>
      </c>
      <c r="F1379" s="1">
        <v>0</v>
      </c>
      <c r="G1379" s="2">
        <f t="shared" si="24"/>
        <v>13637.091960000002</v>
      </c>
      <c r="H1379" s="2">
        <f t="shared" si="27"/>
        <v>0.79000000000087311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154876.84</v>
      </c>
      <c r="D1380" s="1">
        <f>'RAS-funkcijski'!E86</f>
        <v>144288.03</v>
      </c>
      <c r="E1380" s="1">
        <v>0</v>
      </c>
      <c r="F1380" s="1">
        <v>0</v>
      </c>
      <c r="G1380" s="2">
        <f t="shared" si="24"/>
        <v>36363.137799999997</v>
      </c>
      <c r="H1380" s="2">
        <f t="shared" si="27"/>
        <v>0.19000000000232831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993778.95</v>
      </c>
      <c r="D1382" s="1">
        <f>'RAS-funkcijski'!E88</f>
        <v>1856713.01</v>
      </c>
      <c r="E1382" s="1">
        <v>0</v>
      </c>
      <c r="F1382" s="1">
        <v>0</v>
      </c>
      <c r="G1382" s="2">
        <f t="shared" si="24"/>
        <v>395405.21748000005</v>
      </c>
      <c r="H1382" s="2">
        <f t="shared" si="27"/>
        <v>6.0000000055879354E-2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994.1</v>
      </c>
      <c r="D1383" s="1">
        <f>'RAS-funkcijski'!E89</f>
        <v>0</v>
      </c>
      <c r="E1383" s="1">
        <v>0</v>
      </c>
      <c r="F1383" s="1">
        <v>0</v>
      </c>
      <c r="G1383" s="2">
        <f t="shared" si="24"/>
        <v>84.498500000000007</v>
      </c>
      <c r="H1383" s="2">
        <f t="shared" si="27"/>
        <v>0.10000000000002274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994.1</v>
      </c>
      <c r="D1400" s="1">
        <f>'RAS-funkcijski'!E106</f>
        <v>0</v>
      </c>
      <c r="E1400" s="1">
        <v>0</v>
      </c>
      <c r="F1400" s="1">
        <v>0</v>
      </c>
      <c r="G1400" s="2">
        <f t="shared" si="24"/>
        <v>101.3982</v>
      </c>
      <c r="H1400" s="2">
        <f t="shared" si="27"/>
        <v>0.10000000000002274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220548.48000000001</v>
      </c>
      <c r="D1401" s="1">
        <f>'RAS-funkcijski'!E107</f>
        <v>153936.33000000002</v>
      </c>
      <c r="E1401" s="1">
        <v>0</v>
      </c>
      <c r="F1401" s="1">
        <v>0</v>
      </c>
      <c r="G1401" s="2">
        <f t="shared" si="24"/>
        <v>54427.377420000004</v>
      </c>
      <c r="H1401" s="2">
        <f t="shared" si="27"/>
        <v>0.81000000002677552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29400</v>
      </c>
      <c r="D1402" s="1">
        <f>'RAS-funkcijski'!E108</f>
        <v>30060</v>
      </c>
      <c r="E1402" s="1">
        <v>0</v>
      </c>
      <c r="F1402" s="1">
        <v>0</v>
      </c>
      <c r="G1402" s="2">
        <f t="shared" si="24"/>
        <v>9310.08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24410</v>
      </c>
      <c r="D1403" s="1">
        <f>'RAS-funkcijski'!E109</f>
        <v>42700</v>
      </c>
      <c r="E1403" s="1">
        <v>0</v>
      </c>
      <c r="F1403" s="1">
        <v>0</v>
      </c>
      <c r="G1403" s="2">
        <f t="shared" si="24"/>
        <v>11530.05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6100</v>
      </c>
      <c r="D1406" s="1">
        <f>'RAS-funkcijski'!E112</f>
        <v>46061.16</v>
      </c>
      <c r="E1406" s="1">
        <v>0</v>
      </c>
      <c r="F1406" s="1">
        <v>0</v>
      </c>
      <c r="G1406" s="2">
        <f t="shared" si="24"/>
        <v>10608.010560000001</v>
      </c>
      <c r="H1406" s="2">
        <f t="shared" si="27"/>
        <v>0.16000000000349246</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160638.48000000001</v>
      </c>
      <c r="D1407" s="1">
        <f>'RAS-funkcijski'!E113</f>
        <v>35115.17</v>
      </c>
      <c r="E1407" s="1">
        <v>0</v>
      </c>
      <c r="F1407" s="1">
        <v>0</v>
      </c>
      <c r="G1407" s="2">
        <f t="shared" si="24"/>
        <v>25164.701379999999</v>
      </c>
      <c r="H1407" s="2">
        <f t="shared" si="27"/>
        <v>0.65000000000873115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71677.600000000006</v>
      </c>
      <c r="D1408" s="1">
        <f>'RAS-funkcijski'!E114</f>
        <v>70140.81</v>
      </c>
      <c r="E1408" s="1">
        <v>0</v>
      </c>
      <c r="F1408" s="1">
        <v>0</v>
      </c>
      <c r="G1408" s="2">
        <f t="shared" si="24"/>
        <v>23315.514200000001</v>
      </c>
      <c r="H1408" s="2">
        <f t="shared" si="27"/>
        <v>0.58999999999650754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21967.5</v>
      </c>
      <c r="D1409" s="1">
        <f>'RAS-funkcijski'!E115</f>
        <v>0</v>
      </c>
      <c r="E1409" s="1">
        <v>0</v>
      </c>
      <c r="F1409" s="1">
        <v>0</v>
      </c>
      <c r="G1409" s="2">
        <f t="shared" si="24"/>
        <v>2438.3924999999999</v>
      </c>
      <c r="H1409" s="2">
        <f t="shared" si="27"/>
        <v>0.5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21967.5</v>
      </c>
      <c r="D1410" s="1">
        <f>'RAS-funkcijski'!E116</f>
        <v>0</v>
      </c>
      <c r="E1410" s="1">
        <v>0</v>
      </c>
      <c r="F1410" s="1">
        <v>0</v>
      </c>
      <c r="G1410" s="2">
        <f t="shared" si="24"/>
        <v>2460.36</v>
      </c>
      <c r="H1410" s="2">
        <f t="shared" si="27"/>
        <v>0.5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49710.1</v>
      </c>
      <c r="D1422" s="1">
        <f>'RAS-funkcijski'!E128</f>
        <v>70140.81</v>
      </c>
      <c r="E1422" s="1">
        <v>0</v>
      </c>
      <c r="F1422" s="1">
        <v>0</v>
      </c>
      <c r="G1422" s="2">
        <f t="shared" si="24"/>
        <v>23558.973279999998</v>
      </c>
      <c r="H1422" s="2">
        <f t="shared" si="27"/>
        <v>0.29000000000087311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200026.11</v>
      </c>
      <c r="D1423" s="1">
        <f>'RAS-funkcijski'!E129</f>
        <v>205181.36</v>
      </c>
      <c r="E1423" s="1">
        <v>0</v>
      </c>
      <c r="F1423" s="1">
        <v>0</v>
      </c>
      <c r="G1423" s="2">
        <f t="shared" si="24"/>
        <v>76298.603749999995</v>
      </c>
      <c r="H1423" s="2">
        <f t="shared" si="27"/>
        <v>0.46999999997206032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2663.61</v>
      </c>
      <c r="D1427" s="1">
        <f>'RAS-funkcijski'!E133</f>
        <v>11910</v>
      </c>
      <c r="E1427" s="1">
        <v>0</v>
      </c>
      <c r="F1427" s="1">
        <v>0</v>
      </c>
      <c r="G1427" s="2">
        <f t="shared" si="24"/>
        <v>3416.3856900000001</v>
      </c>
      <c r="H1427" s="2">
        <f t="shared" si="27"/>
        <v>0.38999999999987267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197062.5</v>
      </c>
      <c r="D1432" s="1">
        <f>'RAS-funkcijski'!E138</f>
        <v>192971.36</v>
      </c>
      <c r="E1432" s="1">
        <v>0</v>
      </c>
      <c r="F1432" s="1">
        <v>0</v>
      </c>
      <c r="G1432" s="2">
        <f t="shared" si="24"/>
        <v>78122.69948000001</v>
      </c>
      <c r="H1432" s="2">
        <f t="shared" si="27"/>
        <v>0.85999999998603016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300</v>
      </c>
      <c r="D1434" s="1">
        <f>'RAS-funkcijski'!E140</f>
        <v>300</v>
      </c>
      <c r="E1434" s="1">
        <v>0</v>
      </c>
      <c r="F1434" s="1">
        <v>0</v>
      </c>
      <c r="G1434" s="2">
        <f t="shared" si="24"/>
        <v>122.4</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3594401.2</v>
      </c>
      <c r="D1435" s="13">
        <f>'RAS-funkcijski'!E141</f>
        <v>4712021.55</v>
      </c>
      <c r="E1435" s="13">
        <v>0</v>
      </c>
      <c r="F1435" s="13">
        <v>0</v>
      </c>
      <c r="G1435" s="14">
        <f t="shared" si="24"/>
        <v>1783526.8691000002</v>
      </c>
      <c r="H1435" s="14">
        <f t="shared" si="27"/>
        <v>0.65000000037252903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84168.22</v>
      </c>
      <c r="D1436" s="6">
        <f>'P-VRIO'!E5</f>
        <v>84168.22</v>
      </c>
      <c r="E1436" s="6">
        <v>0</v>
      </c>
      <c r="F1436" s="6">
        <v>0</v>
      </c>
      <c r="G1436" s="7">
        <f t="shared" si="24"/>
        <v>252.50466</v>
      </c>
      <c r="H1436" s="7">
        <f t="shared" si="27"/>
        <v>0.44000000000232831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84168.22</v>
      </c>
      <c r="D1453" s="1">
        <f>'P-VRIO'!E22</f>
        <v>84168.22</v>
      </c>
      <c r="E1453" s="1">
        <v>0</v>
      </c>
      <c r="F1453" s="1">
        <v>0</v>
      </c>
      <c r="G1453" s="2">
        <f t="shared" si="24"/>
        <v>4545.0838800000001</v>
      </c>
      <c r="H1453" s="2">
        <f t="shared" si="27"/>
        <v>0.44000000000232831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84168.22</v>
      </c>
      <c r="D1461" s="1">
        <f>'P-VRIO'!E30</f>
        <v>84168.22</v>
      </c>
      <c r="E1461" s="1">
        <v>0</v>
      </c>
      <c r="F1461" s="1">
        <v>0</v>
      </c>
      <c r="G1461" s="2">
        <f t="shared" si="24"/>
        <v>6565.1211600000006</v>
      </c>
      <c r="H1461" s="2">
        <f t="shared" si="27"/>
        <v>0.44000000000232831</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84168.22</v>
      </c>
      <c r="D1467" s="1">
        <f>'P-VRIO'!E36</f>
        <v>84168.22</v>
      </c>
      <c r="E1467" s="1">
        <v>0</v>
      </c>
      <c r="F1467" s="1">
        <v>0</v>
      </c>
      <c r="G1467" s="2">
        <f t="shared" si="24"/>
        <v>8080.14912</v>
      </c>
      <c r="H1467" s="2">
        <f t="shared" si="27"/>
        <v>0.44000000000232831</v>
      </c>
      <c r="I1467" s="10">
        <f t="shared" si="31"/>
        <v>3555.2656128188132</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386858.01</v>
      </c>
      <c r="D1480" s="6"/>
      <c r="E1480" s="6">
        <v>0</v>
      </c>
      <c r="F1480" s="6">
        <v>0</v>
      </c>
      <c r="G1480" s="7">
        <f t="shared" ref="G1480:G1580" si="34">B1480/1000*C1480</f>
        <v>386.85801000000004</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6101437.8499999996</v>
      </c>
      <c r="D1481" s="1">
        <v>0</v>
      </c>
      <c r="E1481" s="1">
        <v>0</v>
      </c>
      <c r="F1481" s="1">
        <v>0</v>
      </c>
      <c r="G1481" s="2">
        <f t="shared" si="34"/>
        <v>12202.875699999999</v>
      </c>
      <c r="H1481" s="2">
        <f t="shared" si="35"/>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2476680.7799999998</v>
      </c>
      <c r="D1483" s="1">
        <v>0</v>
      </c>
      <c r="E1483" s="1">
        <v>0</v>
      </c>
      <c r="F1483" s="1">
        <v>0</v>
      </c>
      <c r="G1483" s="2">
        <f t="shared" si="34"/>
        <v>9906.7231199999987</v>
      </c>
      <c r="H1483" s="2">
        <f t="shared" si="35"/>
        <v>0.22000000020489097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386218.5</v>
      </c>
      <c r="D1484" s="1">
        <v>0</v>
      </c>
      <c r="E1484" s="1">
        <v>0</v>
      </c>
      <c r="F1484" s="1">
        <v>0</v>
      </c>
      <c r="G1484" s="2">
        <f t="shared" si="34"/>
        <v>1931.0925</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1016081.25</v>
      </c>
      <c r="D1485" s="1">
        <v>0</v>
      </c>
      <c r="E1485" s="1">
        <v>0</v>
      </c>
      <c r="F1485" s="1">
        <v>0</v>
      </c>
      <c r="G1485" s="2">
        <f t="shared" si="34"/>
        <v>6096.4875000000002</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13150.97</v>
      </c>
      <c r="D1486" s="1">
        <v>0</v>
      </c>
      <c r="E1486" s="1">
        <v>0</v>
      </c>
      <c r="F1486" s="1">
        <v>0</v>
      </c>
      <c r="G1486" s="2">
        <f t="shared" si="34"/>
        <v>92.056789999999992</v>
      </c>
      <c r="H1486" s="2">
        <f t="shared" si="35"/>
        <v>3.0000000000654836E-2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696079.99</v>
      </c>
      <c r="D1487" s="1">
        <v>0</v>
      </c>
      <c r="E1487" s="1">
        <v>0</v>
      </c>
      <c r="F1487" s="1">
        <v>0</v>
      </c>
      <c r="G1487" s="2">
        <f t="shared" si="34"/>
        <v>5568.6399199999996</v>
      </c>
      <c r="H1487" s="2">
        <f t="shared" si="35"/>
        <v>1.0000000009313226E-2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158152.04</v>
      </c>
      <c r="D1489" s="1">
        <v>0</v>
      </c>
      <c r="E1489" s="1">
        <v>0</v>
      </c>
      <c r="F1489" s="1">
        <v>0</v>
      </c>
      <c r="G1489" s="2">
        <f t="shared" si="34"/>
        <v>1581.5204000000001</v>
      </c>
      <c r="H1489" s="2">
        <f t="shared" si="35"/>
        <v>4.0000000008149073E-2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14438.01</v>
      </c>
      <c r="D1490" s="1">
        <v>0</v>
      </c>
      <c r="E1490" s="1">
        <v>0</v>
      </c>
      <c r="F1490" s="1">
        <v>0</v>
      </c>
      <c r="G1490" s="2">
        <f t="shared" si="34"/>
        <v>158.81810999999999</v>
      </c>
      <c r="H1490" s="2">
        <f t="shared" si="35"/>
        <v>1.0000000000218279E-2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192560.02</v>
      </c>
      <c r="D1491" s="1">
        <v>0</v>
      </c>
      <c r="E1491" s="1">
        <v>0</v>
      </c>
      <c r="F1491" s="1">
        <v>0</v>
      </c>
      <c r="G1491" s="2">
        <f t="shared" si="34"/>
        <v>2310.7202400000001</v>
      </c>
      <c r="H1491" s="2">
        <f t="shared" si="35"/>
        <v>1.9999999989522621E-2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1824090.88</v>
      </c>
      <c r="D1492" s="1">
        <v>0</v>
      </c>
      <c r="E1492" s="1">
        <v>0</v>
      </c>
      <c r="F1492" s="1">
        <v>0</v>
      </c>
      <c r="G1492" s="2">
        <f t="shared" si="34"/>
        <v>23713.181439999997</v>
      </c>
      <c r="H1492" s="2">
        <f t="shared" si="35"/>
        <v>0.12000000011175871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1800666.19</v>
      </c>
      <c r="D1493" s="1">
        <v>0</v>
      </c>
      <c r="E1493" s="1">
        <v>0</v>
      </c>
      <c r="F1493" s="1">
        <v>0</v>
      </c>
      <c r="G1493" s="2">
        <f t="shared" si="34"/>
        <v>25209.326659999999</v>
      </c>
      <c r="H1493" s="2">
        <f t="shared" si="35"/>
        <v>0.18999999994412065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618192.5</v>
      </c>
      <c r="D1497" s="1">
        <v>0</v>
      </c>
      <c r="E1497" s="1">
        <v>0</v>
      </c>
      <c r="F1497" s="1">
        <v>0</v>
      </c>
      <c r="G1497" s="2">
        <f t="shared" si="34"/>
        <v>11127.464999999998</v>
      </c>
      <c r="H1497" s="2">
        <f t="shared" si="35"/>
        <v>0.5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1182473.69</v>
      </c>
      <c r="D1498" s="1">
        <v>0</v>
      </c>
      <c r="E1498" s="1">
        <v>0</v>
      </c>
      <c r="F1498" s="1">
        <v>0</v>
      </c>
      <c r="G1498" s="2">
        <f t="shared" si="34"/>
        <v>22467.000109999997</v>
      </c>
      <c r="H1498" s="2">
        <f t="shared" si="35"/>
        <v>0.31000000005587935</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4138562.69</v>
      </c>
      <c r="D1499" s="1">
        <v>0</v>
      </c>
      <c r="E1499" s="1">
        <v>0</v>
      </c>
      <c r="F1499" s="1">
        <v>0</v>
      </c>
      <c r="G1499" s="2">
        <f t="shared" si="34"/>
        <v>82771.253800000006</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2421955.75</v>
      </c>
      <c r="D1501" s="1">
        <v>0</v>
      </c>
      <c r="E1501" s="1">
        <v>0</v>
      </c>
      <c r="F1501" s="1">
        <v>0</v>
      </c>
      <c r="G1501" s="2">
        <f t="shared" si="34"/>
        <v>53283.0265</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380928.75</v>
      </c>
      <c r="D1502" s="1">
        <v>0</v>
      </c>
      <c r="E1502" s="1">
        <v>0</v>
      </c>
      <c r="F1502" s="1">
        <v>0</v>
      </c>
      <c r="G1502" s="2">
        <f t="shared" si="34"/>
        <v>8761.3612499999999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944224.99</v>
      </c>
      <c r="D1503" s="1">
        <v>0</v>
      </c>
      <c r="E1503" s="1">
        <v>0</v>
      </c>
      <c r="F1503" s="1">
        <v>0</v>
      </c>
      <c r="G1503" s="2">
        <f t="shared" si="34"/>
        <v>22661.39976</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37102.39</v>
      </c>
      <c r="D1504" s="1">
        <v>0</v>
      </c>
      <c r="E1504" s="1">
        <v>0</v>
      </c>
      <c r="F1504" s="1">
        <v>0</v>
      </c>
      <c r="G1504" s="2">
        <f t="shared" si="34"/>
        <v>927.55975000000001</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696079.99</v>
      </c>
      <c r="D1505" s="1">
        <v>0</v>
      </c>
      <c r="E1505" s="1">
        <v>0</v>
      </c>
      <c r="F1505" s="1">
        <v>0</v>
      </c>
      <c r="G1505" s="2">
        <f t="shared" si="34"/>
        <v>18098.079739999997</v>
      </c>
      <c r="H1505" s="2">
        <f t="shared" si="35"/>
        <v>1.0000000009313226E-2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152252.94</v>
      </c>
      <c r="D1507" s="1">
        <v>0</v>
      </c>
      <c r="E1507" s="1">
        <v>0</v>
      </c>
      <c r="F1507" s="1">
        <v>0</v>
      </c>
      <c r="G1507" s="2">
        <f t="shared" si="34"/>
        <v>4263.0823200000004</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14438.01</v>
      </c>
      <c r="D1508" s="1">
        <v>0</v>
      </c>
      <c r="E1508" s="1">
        <v>0</v>
      </c>
      <c r="F1508" s="1">
        <v>0</v>
      </c>
      <c r="G1508" s="2">
        <f t="shared" si="34"/>
        <v>418.70229</v>
      </c>
      <c r="H1508" s="2">
        <f t="shared" si="35"/>
        <v>1.0000000000218279E-2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196928.68</v>
      </c>
      <c r="D1509" s="1">
        <v>0</v>
      </c>
      <c r="E1509" s="1">
        <v>0</v>
      </c>
      <c r="F1509" s="1">
        <v>0</v>
      </c>
      <c r="G1509" s="2">
        <f t="shared" si="34"/>
        <v>5907.8603999999996</v>
      </c>
      <c r="H1509" s="2">
        <f t="shared" si="35"/>
        <v>0.32000000000698492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1701991.21</v>
      </c>
      <c r="D1510" s="1">
        <v>0</v>
      </c>
      <c r="E1510" s="1">
        <v>0</v>
      </c>
      <c r="F1510" s="1">
        <v>0</v>
      </c>
      <c r="G1510" s="2">
        <f t="shared" si="34"/>
        <v>52761.727509999997</v>
      </c>
      <c r="H1510" s="2">
        <f t="shared" si="35"/>
        <v>0.2099999999627471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14615.73</v>
      </c>
      <c r="D1511" s="1">
        <v>0</v>
      </c>
      <c r="E1511" s="1">
        <v>0</v>
      </c>
      <c r="F1511" s="1">
        <v>0</v>
      </c>
      <c r="G1511" s="2">
        <f t="shared" si="34"/>
        <v>467.70335999999998</v>
      </c>
      <c r="H1511" s="2">
        <f t="shared" si="35"/>
        <v>0.27000000000043656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14615.73</v>
      </c>
      <c r="D1515" s="1">
        <v>0</v>
      </c>
      <c r="E1515" s="1">
        <v>0</v>
      </c>
      <c r="F1515" s="1">
        <v>0</v>
      </c>
      <c r="G1515" s="2">
        <f t="shared" si="34"/>
        <v>526.16627999999992</v>
      </c>
      <c r="H1515" s="2">
        <f t="shared" si="35"/>
        <v>0.27000000000043656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2349733.1699999995</v>
      </c>
      <c r="D1517" s="1">
        <v>0</v>
      </c>
      <c r="E1517" s="1">
        <v>0</v>
      </c>
      <c r="F1517" s="1">
        <v>0</v>
      </c>
      <c r="G1517" s="2">
        <f t="shared" si="34"/>
        <v>89289.860459999982</v>
      </c>
      <c r="H1517" s="2">
        <f t="shared" si="35"/>
        <v>0.16999999945983291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1423657.0499999998</v>
      </c>
      <c r="D1518" s="1">
        <v>0</v>
      </c>
      <c r="E1518" s="1">
        <v>0</v>
      </c>
      <c r="F1518" s="1">
        <v>0</v>
      </c>
      <c r="G1518" s="2">
        <f t="shared" si="34"/>
        <v>55522.62494999999</v>
      </c>
      <c r="H1518" s="2">
        <f t="shared" si="35"/>
        <v>4.9999999813735485E-2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139492.07999999999</v>
      </c>
      <c r="D1524" s="1">
        <v>0</v>
      </c>
      <c r="E1524" s="1">
        <v>0</v>
      </c>
      <c r="F1524" s="1">
        <v>0</v>
      </c>
      <c r="G1524" s="2">
        <f t="shared" si="34"/>
        <v>6277.1435999999994</v>
      </c>
      <c r="H1524" s="2">
        <f t="shared" si="35"/>
        <v>7.9999999987194315E-2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126342.56</v>
      </c>
      <c r="D1530" s="1">
        <v>0</v>
      </c>
      <c r="E1530" s="1">
        <v>0</v>
      </c>
      <c r="F1530" s="1">
        <v>0</v>
      </c>
      <c r="G1530" s="2">
        <f t="shared" si="34"/>
        <v>6443.4705599999998</v>
      </c>
      <c r="H1530" s="2">
        <f t="shared" si="35"/>
        <v>0.44000000000232831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94322.13</v>
      </c>
      <c r="D1531" s="1">
        <v>0</v>
      </c>
      <c r="E1531" s="1">
        <v>0</v>
      </c>
      <c r="F1531" s="1">
        <v>0</v>
      </c>
      <c r="G1531" s="2">
        <f t="shared" si="34"/>
        <v>4904.7507599999999</v>
      </c>
      <c r="H1531" s="2">
        <f t="shared" si="35"/>
        <v>0.13000000000465661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25193.1</v>
      </c>
      <c r="D1532" s="1">
        <v>0</v>
      </c>
      <c r="E1532" s="1">
        <v>0</v>
      </c>
      <c r="F1532" s="1">
        <v>0</v>
      </c>
      <c r="G1532" s="2">
        <f t="shared" si="34"/>
        <v>1335.2342999999998</v>
      </c>
      <c r="H1532" s="2">
        <f t="shared" si="35"/>
        <v>9.9999999998544808E-2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1518.29</v>
      </c>
      <c r="D1533" s="1">
        <v>0</v>
      </c>
      <c r="E1533" s="1">
        <v>0</v>
      </c>
      <c r="F1533" s="1">
        <v>0</v>
      </c>
      <c r="G1533" s="2">
        <f t="shared" si="34"/>
        <v>81.987659999999991</v>
      </c>
      <c r="H1533" s="2">
        <f t="shared" si="35"/>
        <v>0.28999999999996362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5309.04</v>
      </c>
      <c r="D1534" s="1">
        <v>0</v>
      </c>
      <c r="E1534" s="1">
        <v>0</v>
      </c>
      <c r="F1534" s="1">
        <v>0</v>
      </c>
      <c r="G1534" s="2">
        <f t="shared" si="34"/>
        <v>291.99720000000002</v>
      </c>
      <c r="H1534" s="2">
        <f t="shared" si="35"/>
        <v>3.999999999996362E-2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3820.03</v>
      </c>
      <c r="D1535" s="1">
        <v>0</v>
      </c>
      <c r="E1535" s="1">
        <v>0</v>
      </c>
      <c r="F1535" s="1">
        <v>0</v>
      </c>
      <c r="G1535" s="2">
        <f t="shared" si="34"/>
        <v>213.92168000000001</v>
      </c>
      <c r="H1535" s="2">
        <f t="shared" si="35"/>
        <v>3.0000000000200089E-2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3820.03</v>
      </c>
      <c r="D1536" s="1">
        <v>0</v>
      </c>
      <c r="E1536" s="1">
        <v>0</v>
      </c>
      <c r="F1536" s="1">
        <v>0</v>
      </c>
      <c r="G1536" s="2">
        <f t="shared" si="34"/>
        <v>217.74171000000001</v>
      </c>
      <c r="H1536" s="2">
        <f t="shared" si="35"/>
        <v>3.0000000000200089E-2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7253.8</v>
      </c>
      <c r="D1550" s="1">
        <v>0</v>
      </c>
      <c r="E1550" s="1">
        <v>0</v>
      </c>
      <c r="F1550" s="1">
        <v>0</v>
      </c>
      <c r="G1550" s="2">
        <f t="shared" si="34"/>
        <v>515.01979999999992</v>
      </c>
      <c r="H1550" s="2">
        <f t="shared" si="35"/>
        <v>0.1999999999998181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5559.8</v>
      </c>
      <c r="D1551" s="1">
        <v>0</v>
      </c>
      <c r="E1551" s="1">
        <v>0</v>
      </c>
      <c r="F1551" s="1">
        <v>0</v>
      </c>
      <c r="G1551" s="2">
        <f t="shared" si="34"/>
        <v>400.30559999999997</v>
      </c>
      <c r="H1551" s="2">
        <f t="shared" si="35"/>
        <v>0.1999999999998181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1694</v>
      </c>
      <c r="D1552" s="1">
        <v>0</v>
      </c>
      <c r="E1552" s="1">
        <v>0</v>
      </c>
      <c r="F1552" s="1">
        <v>0</v>
      </c>
      <c r="G1552" s="2">
        <f t="shared" si="34"/>
        <v>123.66199999999999</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2075.69</v>
      </c>
      <c r="D1555" s="1">
        <v>0</v>
      </c>
      <c r="E1555" s="1">
        <v>0</v>
      </c>
      <c r="F1555" s="1">
        <v>0</v>
      </c>
      <c r="G1555" s="2">
        <f t="shared" si="34"/>
        <v>157.75244000000001</v>
      </c>
      <c r="H1555" s="2">
        <f t="shared" si="35"/>
        <v>0.30999999999994543</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748.8</v>
      </c>
      <c r="D1556" s="1">
        <v>0</v>
      </c>
      <c r="E1556" s="1">
        <v>0</v>
      </c>
      <c r="F1556" s="1">
        <v>0</v>
      </c>
      <c r="G1556" s="2">
        <f t="shared" si="34"/>
        <v>57.657599999999995</v>
      </c>
      <c r="H1556" s="2">
        <f t="shared" si="35"/>
        <v>0.20000000000004547</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46.22</v>
      </c>
      <c r="D1558" s="1">
        <v>0</v>
      </c>
      <c r="E1558" s="1">
        <v>0</v>
      </c>
      <c r="F1558" s="1">
        <v>0</v>
      </c>
      <c r="G1558" s="2">
        <f t="shared" si="34"/>
        <v>3.6513800000000001</v>
      </c>
      <c r="H1558" s="2">
        <f t="shared" si="35"/>
        <v>0.21999999999999886</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1280.67</v>
      </c>
      <c r="D1559" s="1">
        <v>0</v>
      </c>
      <c r="E1559" s="1">
        <v>0</v>
      </c>
      <c r="F1559" s="1">
        <v>0</v>
      </c>
      <c r="G1559" s="2">
        <f t="shared" si="34"/>
        <v>102.45360000000001</v>
      </c>
      <c r="H1559" s="2">
        <f t="shared" si="35"/>
        <v>0.32999999999992724</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101691.28</v>
      </c>
      <c r="D1565" s="1">
        <v>0</v>
      </c>
      <c r="E1565" s="1">
        <v>0</v>
      </c>
      <c r="F1565" s="1">
        <v>0</v>
      </c>
      <c r="G1565" s="2">
        <f t="shared" si="34"/>
        <v>8745.4500799999987</v>
      </c>
      <c r="H1565" s="2">
        <f t="shared" si="35"/>
        <v>0.27999999999883585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101691.28</v>
      </c>
      <c r="D1566" s="1">
        <v>0</v>
      </c>
      <c r="E1566" s="1">
        <v>0</v>
      </c>
      <c r="F1566" s="1">
        <v>0</v>
      </c>
      <c r="G1566" s="2">
        <f t="shared" si="34"/>
        <v>8847.1413599999996</v>
      </c>
      <c r="H1566" s="2">
        <f t="shared" si="35"/>
        <v>0.27999999999883585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1182473.69</v>
      </c>
      <c r="D1570" s="1">
        <v>0</v>
      </c>
      <c r="E1570" s="1">
        <v>0</v>
      </c>
      <c r="F1570" s="1">
        <v>0</v>
      </c>
      <c r="G1570" s="2">
        <f t="shared" si="34"/>
        <v>107605.10578999999</v>
      </c>
      <c r="H1570" s="2">
        <f t="shared" si="35"/>
        <v>0.31000000005587935</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1182473.69</v>
      </c>
      <c r="D1575" s="1">
        <v>0</v>
      </c>
      <c r="E1575" s="1">
        <v>0</v>
      </c>
      <c r="F1575" s="1">
        <v>0</v>
      </c>
      <c r="G1575" s="2">
        <f t="shared" si="34"/>
        <v>113517.47424</v>
      </c>
      <c r="H1575" s="2">
        <f t="shared" si="35"/>
        <v>0.31000000005587935</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926076.12000000011</v>
      </c>
      <c r="D1576" s="1">
        <v>0</v>
      </c>
      <c r="E1576" s="1">
        <v>0</v>
      </c>
      <c r="F1576" s="1">
        <v>0</v>
      </c>
      <c r="G1576" s="2">
        <f t="shared" si="34"/>
        <v>89829.383640000015</v>
      </c>
      <c r="H1576" s="2">
        <f t="shared" si="35"/>
        <v>0.12000000011175871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104173.59</v>
      </c>
      <c r="D1578" s="1">
        <v>0</v>
      </c>
      <c r="E1578" s="1">
        <v>0</v>
      </c>
      <c r="F1578" s="1">
        <v>0</v>
      </c>
      <c r="G1578" s="2">
        <f t="shared" si="34"/>
        <v>10313.18541</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123269.23</v>
      </c>
      <c r="D1579" s="1">
        <v>0</v>
      </c>
      <c r="E1579" s="1">
        <v>0</v>
      </c>
      <c r="F1579" s="1">
        <v>0</v>
      </c>
      <c r="G1579" s="2">
        <f t="shared" si="34"/>
        <v>12326.923000000001</v>
      </c>
      <c r="H1579" s="2">
        <f t="shared" si="35"/>
        <v>0.22999999999592546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698633.3</v>
      </c>
      <c r="D1580" s="13">
        <v>0</v>
      </c>
      <c r="E1580" s="13">
        <v>0</v>
      </c>
      <c r="F1580" s="13">
        <v>0</v>
      </c>
      <c r="G1580" s="14">
        <f t="shared" si="34"/>
        <v>70561.963300000003</v>
      </c>
      <c r="H1580" s="14">
        <f t="shared" si="35"/>
        <v>0.30000000004656613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35079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4385024.0799999991</v>
      </c>
      <c r="I16" s="170">
        <f>'PR-RAS'!E6</f>
        <v>4896089.4700000007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2854252.55</v>
      </c>
      <c r="I17" s="170">
        <f>'PR-RAS'!E151</f>
        <v>3319561.1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920374.80999999959</v>
      </c>
      <c r="I18" s="170">
        <f>'PR-RAS'!E645</f>
        <v>846036.98999999976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7218489.5500000017</v>
      </c>
      <c r="I20" s="173">
        <f>BILANCA!E7</f>
        <v>9766882.8000000007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1312071.6999999997</v>
      </c>
      <c r="I21" s="175">
        <f>BILANCA!E68</f>
        <v>2137836.9499999997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386858.01</v>
      </c>
      <c r="I22" s="175">
        <f>BILANCA!E176</f>
        <v>2349733.17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8143703.2400000002</v>
      </c>
      <c r="I23" s="177">
        <f>BILANCA!E237</f>
        <v>9554986.5800000001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713248.39</v>
      </c>
      <c r="I24" s="173">
        <f>'RAS-funkcijski'!E5</f>
        <v>714563.54999999993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426214.31</v>
      </c>
      <c r="I25" s="175">
        <f>'RAS-funkcijski'!E35</f>
        <v>529106.37</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993778.95</v>
      </c>
      <c r="I26" s="175">
        <f>'RAS-funkcijski'!E88</f>
        <v>1856713.01</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71677.600000000006</v>
      </c>
      <c r="I27" s="175">
        <f>'RAS-funkcijski'!E114</f>
        <v>70140.81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3594401.2</v>
      </c>
      <c r="I28" s="179">
        <f>'RAS-funkcijski'!E141</f>
        <v>4712021.55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84168.22</v>
      </c>
      <c r="I29" s="173">
        <f>'P-VRIO'!E5</f>
        <v>84168.22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84168.22</v>
      </c>
      <c r="I30" s="175">
        <f>'P-VRIO'!E22</f>
        <v>84168.22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386858.01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2349733.1699999995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1423657.0499999998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926076.12000000011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1" zoomScaleNormal="100" workbookViewId="0">
      <selection activeCell="E152" sqref="E1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4385024.0799999991</v>
      </c>
      <c r="E6" s="51">
        <f>E7+E44+E50+E82+E106+E124+E133+E139</f>
        <v>4896089.4700000007</v>
      </c>
      <c r="F6" s="52">
        <f t="shared" ref="F6:F131" si="0">IF(D6&lt;&gt;0,IF(E6/D6&gt;=100,"&gt;&gt;100",E6/D6*100),"-")</f>
        <v>111.65479095841138</v>
      </c>
    </row>
    <row r="7" spans="1:25" ht="12.75" customHeight="1" x14ac:dyDescent="0.2">
      <c r="A7" s="53">
        <v>61</v>
      </c>
      <c r="B7" s="294" t="s">
        <v>60</v>
      </c>
      <c r="C7" s="50" t="s">
        <v>61</v>
      </c>
      <c r="D7" s="51">
        <f t="shared" ref="D7:E7" si="1">D8+D17+D23+D29+D37+D40</f>
        <v>2452533.17</v>
      </c>
      <c r="E7" s="51">
        <f t="shared" si="1"/>
        <v>2910775.95</v>
      </c>
      <c r="F7" s="52">
        <f t="shared" si="0"/>
        <v>118.68446819008773</v>
      </c>
    </row>
    <row r="8" spans="1:25" ht="12.75" customHeight="1" x14ac:dyDescent="0.2">
      <c r="A8" s="53">
        <v>611</v>
      </c>
      <c r="B8" s="85" t="s">
        <v>62</v>
      </c>
      <c r="C8" s="50" t="s">
        <v>63</v>
      </c>
      <c r="D8" s="51">
        <f t="shared" ref="D8:E8" si="2">SUM(D9:D14)-D15-D16</f>
        <v>1413417.7900000003</v>
      </c>
      <c r="E8" s="51">
        <f t="shared" si="2"/>
        <v>1771099.46</v>
      </c>
      <c r="F8" s="52">
        <f t="shared" si="0"/>
        <v>125.30615310848745</v>
      </c>
    </row>
    <row r="9" spans="1:25" ht="12.75" customHeight="1" x14ac:dyDescent="0.2">
      <c r="A9" s="53">
        <v>6111</v>
      </c>
      <c r="B9" s="85" t="s">
        <v>64</v>
      </c>
      <c r="C9" s="50" t="s">
        <v>65</v>
      </c>
      <c r="D9" s="242">
        <v>1075720.6000000001</v>
      </c>
      <c r="E9" s="242">
        <v>1466940.73</v>
      </c>
      <c r="F9" s="52">
        <f t="shared" si="0"/>
        <v>136.36819170331032</v>
      </c>
    </row>
    <row r="10" spans="1:25" ht="12.75" customHeight="1" x14ac:dyDescent="0.2">
      <c r="A10" s="53">
        <v>6112</v>
      </c>
      <c r="B10" s="85" t="s">
        <v>66</v>
      </c>
      <c r="C10" s="50" t="s">
        <v>67</v>
      </c>
      <c r="D10" s="242">
        <v>105598.28</v>
      </c>
      <c r="E10" s="242">
        <v>132877.35999999999</v>
      </c>
      <c r="F10" s="52">
        <f t="shared" si="0"/>
        <v>125.83288288407726</v>
      </c>
    </row>
    <row r="11" spans="1:25" ht="12.75" customHeight="1" x14ac:dyDescent="0.2">
      <c r="A11" s="53">
        <v>6113</v>
      </c>
      <c r="B11" s="85" t="s">
        <v>68</v>
      </c>
      <c r="C11" s="50" t="s">
        <v>69</v>
      </c>
      <c r="D11" s="242">
        <v>130761.06</v>
      </c>
      <c r="E11" s="242">
        <v>159570.72</v>
      </c>
      <c r="F11" s="52">
        <f t="shared" si="0"/>
        <v>122.03229310010182</v>
      </c>
    </row>
    <row r="12" spans="1:25" ht="12.75" customHeight="1" x14ac:dyDescent="0.2">
      <c r="A12" s="53">
        <v>6114</v>
      </c>
      <c r="B12" s="85" t="s">
        <v>70</v>
      </c>
      <c r="C12" s="50" t="s">
        <v>71</v>
      </c>
      <c r="D12" s="242">
        <v>163701.26</v>
      </c>
      <c r="E12" s="242">
        <v>79878.53</v>
      </c>
      <c r="F12" s="52">
        <f t="shared" si="0"/>
        <v>48.795305546212653</v>
      </c>
    </row>
    <row r="13" spans="1:25" ht="12.75" customHeight="1" x14ac:dyDescent="0.2">
      <c r="A13" s="53">
        <v>6115</v>
      </c>
      <c r="B13" s="85" t="s">
        <v>72</v>
      </c>
      <c r="C13" s="50" t="s">
        <v>73</v>
      </c>
      <c r="D13" s="242">
        <v>65193.27</v>
      </c>
      <c r="E13" s="242">
        <v>84149.58</v>
      </c>
      <c r="F13" s="52">
        <f t="shared" si="0"/>
        <v>129.07709645489481</v>
      </c>
    </row>
    <row r="14" spans="1:25" ht="12.75" customHeight="1" x14ac:dyDescent="0.2">
      <c r="A14" s="53">
        <v>6116</v>
      </c>
      <c r="B14" s="85" t="s">
        <v>74</v>
      </c>
      <c r="C14" s="50" t="s">
        <v>75</v>
      </c>
      <c r="D14" s="242">
        <v>18.84</v>
      </c>
      <c r="E14" s="242">
        <v>18.84</v>
      </c>
      <c r="F14" s="52">
        <f t="shared" si="0"/>
        <v>100</v>
      </c>
    </row>
    <row r="15" spans="1:25" ht="12.75" customHeight="1" x14ac:dyDescent="0.2">
      <c r="A15" s="53">
        <v>6117</v>
      </c>
      <c r="B15" s="85" t="s">
        <v>76</v>
      </c>
      <c r="C15" s="50" t="s">
        <v>77</v>
      </c>
      <c r="D15" s="242">
        <v>127575.52</v>
      </c>
      <c r="E15" s="242">
        <v>152336.29999999999</v>
      </c>
      <c r="F15" s="52">
        <f t="shared" si="0"/>
        <v>119.40872355448755</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983431.83</v>
      </c>
      <c r="E23" s="51">
        <f t="shared" si="4"/>
        <v>1079142.4100000001</v>
      </c>
      <c r="F23" s="52">
        <f t="shared" si="0"/>
        <v>109.73230447503414</v>
      </c>
    </row>
    <row r="24" spans="1:6" ht="12.75" customHeight="1" x14ac:dyDescent="0.2">
      <c r="A24" s="53">
        <v>6131</v>
      </c>
      <c r="B24" s="85" t="s">
        <v>94</v>
      </c>
      <c r="C24" s="50" t="s">
        <v>95</v>
      </c>
      <c r="D24" s="242">
        <v>179956.48000000001</v>
      </c>
      <c r="E24" s="242">
        <v>460840.64</v>
      </c>
      <c r="F24" s="52">
        <f t="shared" si="0"/>
        <v>256.0844933174954</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803475.35</v>
      </c>
      <c r="E27" s="242">
        <v>618301.77</v>
      </c>
      <c r="F27" s="52">
        <f t="shared" si="0"/>
        <v>76.953421159715731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55683.55</v>
      </c>
      <c r="E29" s="51">
        <f t="shared" si="5"/>
        <v>60534.080000000002</v>
      </c>
      <c r="F29" s="52">
        <f t="shared" si="0"/>
        <v>108.71088499206678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55683.55</v>
      </c>
      <c r="E31" s="242">
        <v>60534.080000000002</v>
      </c>
      <c r="F31" s="52">
        <f t="shared" si="0"/>
        <v>108.71088499206678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477870.93000000005</v>
      </c>
      <c r="E50" s="51">
        <f>E51+E54+E59+E62+E65+E68+E71+E74+E77</f>
        <v>729664.61</v>
      </c>
      <c r="F50" s="52">
        <f t="shared" si="0"/>
        <v>152.69072969138338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90183.16</v>
      </c>
      <c r="E54" s="51">
        <f t="shared" si="11"/>
        <v>19691.349999999999</v>
      </c>
      <c r="F54" s="52">
        <f t="shared" si="0"/>
        <v>21.834841449334885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90183.16</v>
      </c>
      <c r="E58" s="242">
        <v>19691.349999999999</v>
      </c>
      <c r="F58" s="52">
        <f t="shared" si="0"/>
        <v>21.834841449334885</v>
      </c>
    </row>
    <row r="59" spans="1:6" ht="24" x14ac:dyDescent="0.2">
      <c r="A59" s="53">
        <v>633</v>
      </c>
      <c r="B59" s="86" t="s">
        <v>164</v>
      </c>
      <c r="C59" s="50" t="s">
        <v>165</v>
      </c>
      <c r="D59" s="51">
        <f t="shared" ref="D59:E59" si="12">SUM(D60:D61)</f>
        <v>293329.28000000003</v>
      </c>
      <c r="E59" s="51">
        <f t="shared" si="12"/>
        <v>456613.27</v>
      </c>
      <c r="F59" s="52">
        <f t="shared" si="0"/>
        <v>155.66576579058182</v>
      </c>
    </row>
    <row r="60" spans="1:6" ht="24" x14ac:dyDescent="0.2">
      <c r="A60" s="53">
        <v>6331</v>
      </c>
      <c r="B60" s="86" t="s">
        <v>166</v>
      </c>
      <c r="C60" s="50" t="s">
        <v>167</v>
      </c>
      <c r="D60" s="242">
        <v>89342.75</v>
      </c>
      <c r="E60" s="242">
        <v>127308.46</v>
      </c>
      <c r="F60" s="52">
        <f t="shared" si="0"/>
        <v>142.49444974550258</v>
      </c>
    </row>
    <row r="61" spans="1:6" ht="24" x14ac:dyDescent="0.2">
      <c r="A61" s="53">
        <v>6332</v>
      </c>
      <c r="B61" s="86" t="s">
        <v>168</v>
      </c>
      <c r="C61" s="50" t="s">
        <v>169</v>
      </c>
      <c r="D61" s="242">
        <v>203986.53</v>
      </c>
      <c r="E61" s="242">
        <v>329304.81</v>
      </c>
      <c r="F61" s="52">
        <f t="shared" si="0"/>
        <v>161.43458590133378</v>
      </c>
    </row>
    <row r="62" spans="1:6" ht="12.75" customHeight="1" x14ac:dyDescent="0.2">
      <c r="A62" s="53">
        <v>634</v>
      </c>
      <c r="B62" s="85" t="s">
        <v>170</v>
      </c>
      <c r="C62" s="50" t="s">
        <v>171</v>
      </c>
      <c r="D62" s="51">
        <f t="shared" ref="D62:E62" si="13">SUM(D63:D64)</f>
        <v>46784.07</v>
      </c>
      <c r="E62" s="51">
        <f t="shared" si="13"/>
        <v>19683.599999999999</v>
      </c>
      <c r="F62" s="52">
        <f t="shared" si="0"/>
        <v>42.073295461467971</v>
      </c>
    </row>
    <row r="63" spans="1:6" ht="12.75" customHeight="1" x14ac:dyDescent="0.2">
      <c r="A63" s="53">
        <v>6341</v>
      </c>
      <c r="B63" s="85" t="s">
        <v>172</v>
      </c>
      <c r="C63" s="50" t="s">
        <v>173</v>
      </c>
      <c r="D63" s="242">
        <v>0</v>
      </c>
      <c r="E63" s="242">
        <v>9813.6</v>
      </c>
      <c r="F63" s="52" t="str">
        <f t="shared" si="0"/>
        <v>-</v>
      </c>
    </row>
    <row r="64" spans="1:6" ht="12.75" customHeight="1" x14ac:dyDescent="0.2">
      <c r="A64" s="53">
        <v>6342</v>
      </c>
      <c r="B64" s="85" t="s">
        <v>174</v>
      </c>
      <c r="C64" s="50" t="s">
        <v>175</v>
      </c>
      <c r="D64" s="242">
        <v>46784.07</v>
      </c>
      <c r="E64" s="242">
        <v>9870</v>
      </c>
      <c r="F64" s="52">
        <f t="shared" si="0"/>
        <v>21.096924658329215</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47574.42</v>
      </c>
      <c r="E74" s="51">
        <f t="shared" si="17"/>
        <v>233676.39</v>
      </c>
      <c r="F74" s="52">
        <f t="shared" si="0"/>
        <v>491.18074376944588</v>
      </c>
    </row>
    <row r="75" spans="1:6" ht="12.75" customHeight="1" x14ac:dyDescent="0.2">
      <c r="A75" s="53" t="s">
        <v>196</v>
      </c>
      <c r="B75" s="85" t="s">
        <v>197</v>
      </c>
      <c r="C75" s="50" t="s">
        <v>196</v>
      </c>
      <c r="D75" s="242">
        <v>47574.42</v>
      </c>
      <c r="E75" s="242">
        <v>233676.39</v>
      </c>
      <c r="F75" s="52">
        <f t="shared" si="0"/>
        <v>491.18074376944588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198713.31999999998</v>
      </c>
      <c r="E82" s="51">
        <f t="shared" si="19"/>
        <v>204696.47999999998</v>
      </c>
      <c r="F82" s="52">
        <f t="shared" si="0"/>
        <v>103.01095064991115</v>
      </c>
    </row>
    <row r="83" spans="1:6" ht="12.75" customHeight="1" x14ac:dyDescent="0.2">
      <c r="A83" s="53">
        <v>641</v>
      </c>
      <c r="B83" s="85" t="s">
        <v>212</v>
      </c>
      <c r="C83" s="50" t="s">
        <v>213</v>
      </c>
      <c r="D83" s="51">
        <f t="shared" ref="D83:E83" si="20">SUM(D84:D90)</f>
        <v>430.9</v>
      </c>
      <c r="E83" s="51">
        <f t="shared" si="20"/>
        <v>572.11</v>
      </c>
      <c r="F83" s="52">
        <f t="shared" si="0"/>
        <v>132.77094453469485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430.9</v>
      </c>
      <c r="E85" s="242">
        <v>572.11</v>
      </c>
      <c r="F85" s="52">
        <f t="shared" si="0"/>
        <v>132.77094453469485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198282.41999999998</v>
      </c>
      <c r="E91" s="51">
        <f t="shared" si="21"/>
        <v>204124.37</v>
      </c>
      <c r="F91" s="52">
        <f t="shared" si="0"/>
        <v>102.94627733512634</v>
      </c>
    </row>
    <row r="92" spans="1:6" ht="12.75" customHeight="1" x14ac:dyDescent="0.2">
      <c r="A92" s="53">
        <v>6421</v>
      </c>
      <c r="B92" s="85" t="s">
        <v>230</v>
      </c>
      <c r="C92" s="50" t="s">
        <v>231</v>
      </c>
      <c r="D92" s="242">
        <v>111368.38</v>
      </c>
      <c r="E92" s="242">
        <v>97895.11</v>
      </c>
      <c r="F92" s="52">
        <f t="shared" si="0"/>
        <v>87.902068791877909</v>
      </c>
    </row>
    <row r="93" spans="1:6" ht="12.75" customHeight="1" x14ac:dyDescent="0.2">
      <c r="A93" s="53">
        <v>6422</v>
      </c>
      <c r="B93" s="85" t="s">
        <v>232</v>
      </c>
      <c r="C93" s="50" t="s">
        <v>233</v>
      </c>
      <c r="D93" s="242">
        <v>18323.87</v>
      </c>
      <c r="E93" s="242">
        <v>22971.57</v>
      </c>
      <c r="F93" s="52">
        <f t="shared" si="0"/>
        <v>125.36418343941537</v>
      </c>
    </row>
    <row r="94" spans="1:6" ht="12.75" customHeight="1" x14ac:dyDescent="0.2">
      <c r="A94" s="53">
        <v>6423</v>
      </c>
      <c r="B94" s="85" t="s">
        <v>234</v>
      </c>
      <c r="C94" s="50" t="s">
        <v>235</v>
      </c>
      <c r="D94" s="242">
        <v>66937.56</v>
      </c>
      <c r="E94" s="242">
        <v>81430.929999999993</v>
      </c>
      <c r="F94" s="52">
        <f t="shared" si="0"/>
        <v>121.65207396266011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1652.61</v>
      </c>
      <c r="E97" s="242">
        <v>1826.76</v>
      </c>
      <c r="F97" s="52">
        <f t="shared" si="0"/>
        <v>110.53787644997912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1234482.2599999998</v>
      </c>
      <c r="E106" s="51">
        <f t="shared" si="23"/>
        <v>995261.04</v>
      </c>
      <c r="F106" s="52">
        <f t="shared" si="0"/>
        <v>80.621736921517211</v>
      </c>
    </row>
    <row r="107" spans="1:6" ht="12.75" customHeight="1" x14ac:dyDescent="0.2">
      <c r="A107" s="53">
        <v>651</v>
      </c>
      <c r="B107" s="85" t="s">
        <v>260</v>
      </c>
      <c r="C107" s="50" t="s">
        <v>261</v>
      </c>
      <c r="D107" s="51">
        <f t="shared" ref="D107:E107" si="24">SUM(D108:D111)</f>
        <v>52653.46</v>
      </c>
      <c r="E107" s="51">
        <f t="shared" si="24"/>
        <v>71068.08</v>
      </c>
      <c r="F107" s="52">
        <f t="shared" si="0"/>
        <v>134.97323822593995</v>
      </c>
    </row>
    <row r="108" spans="1:6" ht="12.75" customHeight="1" x14ac:dyDescent="0.2">
      <c r="A108" s="53">
        <v>6511</v>
      </c>
      <c r="B108" s="85" t="s">
        <v>262</v>
      </c>
      <c r="C108" s="50" t="s">
        <v>263</v>
      </c>
      <c r="D108" s="242">
        <v>160.65</v>
      </c>
      <c r="E108" s="242">
        <v>53.46</v>
      </c>
      <c r="F108" s="52">
        <f t="shared" si="0"/>
        <v>33.277310924369743</v>
      </c>
    </row>
    <row r="109" spans="1:6" ht="12.75" customHeight="1" x14ac:dyDescent="0.2">
      <c r="A109" s="53">
        <v>6512</v>
      </c>
      <c r="B109" s="85" t="s">
        <v>264</v>
      </c>
      <c r="C109" s="50" t="s">
        <v>265</v>
      </c>
      <c r="D109" s="242">
        <v>108.89</v>
      </c>
      <c r="E109" s="242">
        <v>357.14</v>
      </c>
      <c r="F109" s="52">
        <f t="shared" si="0"/>
        <v>327.98236752686194</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52383.92</v>
      </c>
      <c r="E111" s="242">
        <v>70657.48</v>
      </c>
      <c r="F111" s="52">
        <f t="shared" si="0"/>
        <v>134.88391094060924</v>
      </c>
    </row>
    <row r="112" spans="1:6" ht="12.75" customHeight="1" x14ac:dyDescent="0.2">
      <c r="A112" s="53">
        <v>652</v>
      </c>
      <c r="B112" s="85" t="s">
        <v>270</v>
      </c>
      <c r="C112" s="50" t="s">
        <v>271</v>
      </c>
      <c r="D112" s="51">
        <f t="shared" ref="D112:E112" si="25">SUM(D113:D119)</f>
        <v>12766.92</v>
      </c>
      <c r="E112" s="51">
        <f t="shared" si="25"/>
        <v>1837.77</v>
      </c>
      <c r="F112" s="52">
        <f t="shared" si="0"/>
        <v>14.394779633615626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9670.58</v>
      </c>
      <c r="E114" s="242">
        <v>1837.77</v>
      </c>
      <c r="F114" s="52">
        <f t="shared" si="0"/>
        <v>19.003720562779066</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3096.34</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1169061.8799999999</v>
      </c>
      <c r="E120" s="51">
        <f t="shared" si="26"/>
        <v>922355.19000000006</v>
      </c>
      <c r="F120" s="52">
        <f t="shared" si="0"/>
        <v>78.89703751182104</v>
      </c>
    </row>
    <row r="121" spans="1:6" ht="12.75" customHeight="1" x14ac:dyDescent="0.2">
      <c r="A121" s="53">
        <v>6531</v>
      </c>
      <c r="B121" s="85" t="s">
        <v>288</v>
      </c>
      <c r="C121" s="50" t="s">
        <v>289</v>
      </c>
      <c r="D121" s="242">
        <v>584737.71</v>
      </c>
      <c r="E121" s="242">
        <v>319660.13</v>
      </c>
      <c r="F121" s="52">
        <f t="shared" si="0"/>
        <v>54.667267825090335</v>
      </c>
    </row>
    <row r="122" spans="1:6" ht="12.75" customHeight="1" x14ac:dyDescent="0.2">
      <c r="A122" s="53">
        <v>6532</v>
      </c>
      <c r="B122" s="85" t="s">
        <v>290</v>
      </c>
      <c r="C122" s="50" t="s">
        <v>291</v>
      </c>
      <c r="D122" s="242">
        <v>584324.17000000004</v>
      </c>
      <c r="E122" s="242">
        <v>602695.06000000006</v>
      </c>
      <c r="F122" s="52">
        <f t="shared" si="0"/>
        <v>103.14395517816763</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17380.8</v>
      </c>
      <c r="E124" s="51">
        <f t="shared" si="27"/>
        <v>21854.98</v>
      </c>
      <c r="F124" s="52">
        <f t="shared" si="0"/>
        <v>125.74208321826383</v>
      </c>
    </row>
    <row r="125" spans="1:6" ht="12.75" customHeight="1" x14ac:dyDescent="0.2">
      <c r="A125" s="53">
        <v>661</v>
      </c>
      <c r="B125" s="86" t="s">
        <v>296</v>
      </c>
      <c r="C125" s="50" t="s">
        <v>297</v>
      </c>
      <c r="D125" s="51">
        <f t="shared" ref="D125:E125" si="28">SUM(D126:D127)</f>
        <v>17207.64</v>
      </c>
      <c r="E125" s="51">
        <f t="shared" si="28"/>
        <v>21854.98</v>
      </c>
      <c r="F125" s="52">
        <f t="shared" si="0"/>
        <v>127.00742228452013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17207.64</v>
      </c>
      <c r="E127" s="242">
        <v>21854.98</v>
      </c>
      <c r="F127" s="52">
        <f t="shared" si="0"/>
        <v>127.00742228452013</v>
      </c>
    </row>
    <row r="128" spans="1:6" ht="24" x14ac:dyDescent="0.2">
      <c r="A128" s="53">
        <v>663</v>
      </c>
      <c r="B128" s="231" t="s">
        <v>302</v>
      </c>
      <c r="C128" s="50" t="s">
        <v>303</v>
      </c>
      <c r="D128" s="51">
        <f t="shared" ref="D128:E128" si="29">SUM(D129:D132)</f>
        <v>173.16</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173.16</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4043.6</v>
      </c>
      <c r="E139" s="51">
        <f t="shared" si="33"/>
        <v>33836.410000000003</v>
      </c>
      <c r="F139" s="52">
        <f t="shared" si="31"/>
        <v>836.7892472054607</v>
      </c>
    </row>
    <row r="140" spans="1:6" ht="12.75" customHeight="1" x14ac:dyDescent="0.2">
      <c r="A140" s="53">
        <v>681</v>
      </c>
      <c r="B140" s="85" t="s">
        <v>326</v>
      </c>
      <c r="C140" s="50" t="s">
        <v>327</v>
      </c>
      <c r="D140" s="51">
        <f t="shared" ref="D140:E140" si="34">SUM(D141:D149)</f>
        <v>975</v>
      </c>
      <c r="E140" s="51">
        <f t="shared" si="34"/>
        <v>1290</v>
      </c>
      <c r="F140" s="52">
        <f t="shared" si="31"/>
        <v>132.30769230769229</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975</v>
      </c>
      <c r="E145" s="242">
        <v>1290</v>
      </c>
      <c r="F145" s="52">
        <f t="shared" si="31"/>
        <v>132.30769230769229</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3068.6</v>
      </c>
      <c r="E150" s="242">
        <v>32546.41</v>
      </c>
      <c r="F150" s="52">
        <f t="shared" si="31"/>
        <v>1060.627321905755</v>
      </c>
    </row>
    <row r="151" spans="1:6" ht="12.75" customHeight="1" x14ac:dyDescent="0.2">
      <c r="A151" s="53">
        <v>3</v>
      </c>
      <c r="B151" s="85" t="s">
        <v>348</v>
      </c>
      <c r="C151" s="50" t="s">
        <v>56</v>
      </c>
      <c r="D151" s="51">
        <f t="shared" ref="D151:E151" si="35">D152+D163+D196+D215+D224+D252+D263</f>
        <v>2854252.55</v>
      </c>
      <c r="E151" s="51">
        <f t="shared" si="35"/>
        <v>3319561.1</v>
      </c>
      <c r="F151" s="52">
        <f t="shared" si="31"/>
        <v>116.30229076960974</v>
      </c>
    </row>
    <row r="152" spans="1:6" ht="12.75" customHeight="1" x14ac:dyDescent="0.2">
      <c r="A152" s="53">
        <v>31</v>
      </c>
      <c r="B152" s="85" t="s">
        <v>349</v>
      </c>
      <c r="C152" s="50" t="s">
        <v>350</v>
      </c>
      <c r="D152" s="51">
        <f t="shared" ref="D152:E152" si="36">D153+D158+D159</f>
        <v>342179.63999999996</v>
      </c>
      <c r="E152" s="51">
        <f t="shared" si="36"/>
        <v>412293.33999999997</v>
      </c>
      <c r="F152" s="52">
        <f t="shared" si="31"/>
        <v>120.49031906164845</v>
      </c>
    </row>
    <row r="153" spans="1:6" ht="12.75" customHeight="1" x14ac:dyDescent="0.2">
      <c r="A153" s="53">
        <v>311</v>
      </c>
      <c r="B153" s="85" t="s">
        <v>351</v>
      </c>
      <c r="C153" s="50" t="s">
        <v>352</v>
      </c>
      <c r="D153" s="51">
        <f t="shared" ref="D153:E153" si="37">SUM(D154:D157)</f>
        <v>282008.3</v>
      </c>
      <c r="E153" s="51">
        <f t="shared" si="37"/>
        <v>340999.54</v>
      </c>
      <c r="F153" s="52">
        <f t="shared" si="31"/>
        <v>120.91826375322997</v>
      </c>
    </row>
    <row r="154" spans="1:6" ht="12.75" customHeight="1" x14ac:dyDescent="0.2">
      <c r="A154" s="53">
        <v>3111</v>
      </c>
      <c r="B154" s="85" t="s">
        <v>353</v>
      </c>
      <c r="C154" s="50" t="s">
        <v>354</v>
      </c>
      <c r="D154" s="242">
        <v>282008.3</v>
      </c>
      <c r="E154" s="242">
        <v>339223.54</v>
      </c>
      <c r="F154" s="52">
        <f t="shared" si="31"/>
        <v>120.28849505493278</v>
      </c>
    </row>
    <row r="155" spans="1:6" ht="12.75" customHeight="1" x14ac:dyDescent="0.2">
      <c r="A155" s="53">
        <v>3112</v>
      </c>
      <c r="B155" s="85" t="s">
        <v>355</v>
      </c>
      <c r="C155" s="50" t="s">
        <v>356</v>
      </c>
      <c r="D155" s="242">
        <v>0</v>
      </c>
      <c r="E155" s="242">
        <v>1776</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14880.36</v>
      </c>
      <c r="E158" s="242">
        <v>14727.24</v>
      </c>
      <c r="F158" s="52">
        <f t="shared" si="31"/>
        <v>98.970992637274904</v>
      </c>
    </row>
    <row r="159" spans="1:6" ht="12.75" customHeight="1" x14ac:dyDescent="0.2">
      <c r="A159" s="53">
        <v>313</v>
      </c>
      <c r="B159" s="85" t="s">
        <v>363</v>
      </c>
      <c r="C159" s="50" t="s">
        <v>364</v>
      </c>
      <c r="D159" s="51">
        <f t="shared" ref="D159:E159" si="38">SUM(D160:D162)</f>
        <v>45290.98</v>
      </c>
      <c r="E159" s="51">
        <f t="shared" si="38"/>
        <v>56566.559999999998</v>
      </c>
      <c r="F159" s="52">
        <f t="shared" si="31"/>
        <v>124.89586226661467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45290.98</v>
      </c>
      <c r="E161" s="242">
        <v>56566.559999999998</v>
      </c>
      <c r="F161" s="52">
        <f t="shared" si="31"/>
        <v>124.89586226661467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954935.3</v>
      </c>
      <c r="E163" s="51">
        <f t="shared" si="39"/>
        <v>1010608.7800000001</v>
      </c>
      <c r="F163" s="52">
        <f t="shared" si="31"/>
        <v>105.83007874983782</v>
      </c>
    </row>
    <row r="164" spans="1:6" ht="12.75" customHeight="1" x14ac:dyDescent="0.2">
      <c r="A164" s="53">
        <v>321</v>
      </c>
      <c r="B164" s="85" t="s">
        <v>372</v>
      </c>
      <c r="C164" s="50" t="s">
        <v>373</v>
      </c>
      <c r="D164" s="51">
        <f t="shared" ref="D164:E164" si="40">SUM(D165:D168)</f>
        <v>44861.57</v>
      </c>
      <c r="E164" s="51">
        <f t="shared" si="40"/>
        <v>34388.710000000006</v>
      </c>
      <c r="F164" s="52">
        <f t="shared" si="31"/>
        <v>76.655163874113214</v>
      </c>
    </row>
    <row r="165" spans="1:6" ht="12.75" customHeight="1" x14ac:dyDescent="0.2">
      <c r="A165" s="53">
        <v>3211</v>
      </c>
      <c r="B165" s="85" t="s">
        <v>374</v>
      </c>
      <c r="C165" s="50" t="s">
        <v>375</v>
      </c>
      <c r="D165" s="242">
        <v>17871.25</v>
      </c>
      <c r="E165" s="242">
        <v>11138.66</v>
      </c>
      <c r="F165" s="52">
        <f t="shared" si="31"/>
        <v>62.327257466601381</v>
      </c>
    </row>
    <row r="166" spans="1:6" ht="12.75" customHeight="1" x14ac:dyDescent="0.2">
      <c r="A166" s="53">
        <v>3212</v>
      </c>
      <c r="B166" s="85" t="s">
        <v>376</v>
      </c>
      <c r="C166" s="50" t="s">
        <v>377</v>
      </c>
      <c r="D166" s="242">
        <v>5599.14</v>
      </c>
      <c r="E166" s="242">
        <v>5449.36</v>
      </c>
      <c r="F166" s="52">
        <f t="shared" si="31"/>
        <v>97.324946331043677</v>
      </c>
    </row>
    <row r="167" spans="1:6" ht="12.75" customHeight="1" x14ac:dyDescent="0.2">
      <c r="A167" s="53">
        <v>3213</v>
      </c>
      <c r="B167" s="85" t="s">
        <v>378</v>
      </c>
      <c r="C167" s="50" t="s">
        <v>379</v>
      </c>
      <c r="D167" s="242">
        <v>5431.06</v>
      </c>
      <c r="E167" s="242">
        <v>1138.2</v>
      </c>
      <c r="F167" s="52">
        <f t="shared" si="31"/>
        <v>20.957234867594906</v>
      </c>
    </row>
    <row r="168" spans="1:6" ht="12.75" customHeight="1" x14ac:dyDescent="0.2">
      <c r="A168" s="53">
        <v>3214</v>
      </c>
      <c r="B168" s="85" t="s">
        <v>380</v>
      </c>
      <c r="C168" s="50" t="s">
        <v>381</v>
      </c>
      <c r="D168" s="242">
        <v>15960.12</v>
      </c>
      <c r="E168" s="242">
        <v>16662.490000000002</v>
      </c>
      <c r="F168" s="52">
        <f t="shared" si="31"/>
        <v>104.40078144775855</v>
      </c>
    </row>
    <row r="169" spans="1:6" ht="12.75" customHeight="1" x14ac:dyDescent="0.2">
      <c r="A169" s="53">
        <v>322</v>
      </c>
      <c r="B169" s="85" t="s">
        <v>382</v>
      </c>
      <c r="C169" s="50" t="s">
        <v>383</v>
      </c>
      <c r="D169" s="51">
        <f t="shared" ref="D169:E169" si="41">SUM(D170:D176)</f>
        <v>111971.44</v>
      </c>
      <c r="E169" s="51">
        <f t="shared" si="41"/>
        <v>109699.86</v>
      </c>
      <c r="F169" s="52">
        <f t="shared" si="31"/>
        <v>97.971286249422178</v>
      </c>
    </row>
    <row r="170" spans="1:6" ht="12.75" customHeight="1" x14ac:dyDescent="0.2">
      <c r="A170" s="53">
        <v>3221</v>
      </c>
      <c r="B170" s="85" t="s">
        <v>384</v>
      </c>
      <c r="C170" s="50" t="s">
        <v>385</v>
      </c>
      <c r="D170" s="242">
        <v>14001.7</v>
      </c>
      <c r="E170" s="242">
        <v>13890.78</v>
      </c>
      <c r="F170" s="52">
        <f t="shared" si="31"/>
        <v>99.207810480155985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95527.34</v>
      </c>
      <c r="E172" s="242">
        <v>88692.06</v>
      </c>
      <c r="F172" s="52">
        <f t="shared" si="31"/>
        <v>92.844687185888347</v>
      </c>
    </row>
    <row r="173" spans="1:6" ht="12.75" customHeight="1" x14ac:dyDescent="0.2">
      <c r="A173" s="53">
        <v>3224</v>
      </c>
      <c r="B173" s="85" t="s">
        <v>390</v>
      </c>
      <c r="C173" s="50" t="s">
        <v>391</v>
      </c>
      <c r="D173" s="242">
        <v>478.52</v>
      </c>
      <c r="E173" s="242">
        <v>6085.71</v>
      </c>
      <c r="F173" s="52">
        <f t="shared" si="31"/>
        <v>1271.7775641561482</v>
      </c>
    </row>
    <row r="174" spans="1:6" ht="12.75" customHeight="1" x14ac:dyDescent="0.2">
      <c r="A174" s="53">
        <v>3225</v>
      </c>
      <c r="B174" s="85" t="s">
        <v>392</v>
      </c>
      <c r="C174" s="50" t="s">
        <v>393</v>
      </c>
      <c r="D174" s="242">
        <v>1813.88</v>
      </c>
      <c r="E174" s="242">
        <v>962.31</v>
      </c>
      <c r="F174" s="52">
        <f t="shared" si="31"/>
        <v>53.052572386265894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150</v>
      </c>
      <c r="E176" s="242">
        <v>69</v>
      </c>
      <c r="F176" s="52">
        <f t="shared" si="31"/>
        <v>46</v>
      </c>
    </row>
    <row r="177" spans="1:6" ht="12.75" customHeight="1" x14ac:dyDescent="0.2">
      <c r="A177" s="53">
        <v>323</v>
      </c>
      <c r="B177" s="85" t="s">
        <v>398</v>
      </c>
      <c r="C177" s="50" t="s">
        <v>399</v>
      </c>
      <c r="D177" s="51">
        <f t="shared" ref="D177:E177" si="42">SUM(D178:D186)</f>
        <v>707356.21</v>
      </c>
      <c r="E177" s="51">
        <f t="shared" si="42"/>
        <v>804752.8600000001</v>
      </c>
      <c r="F177" s="52">
        <f t="shared" si="31"/>
        <v>113.76910934308475</v>
      </c>
    </row>
    <row r="178" spans="1:6" ht="12.75" customHeight="1" x14ac:dyDescent="0.2">
      <c r="A178" s="53">
        <v>3231</v>
      </c>
      <c r="B178" s="85" t="s">
        <v>400</v>
      </c>
      <c r="C178" s="50" t="s">
        <v>401</v>
      </c>
      <c r="D178" s="242">
        <v>30205.55</v>
      </c>
      <c r="E178" s="242">
        <v>26307.13</v>
      </c>
      <c r="F178" s="52">
        <f t="shared" si="31"/>
        <v>87.093696357126433</v>
      </c>
    </row>
    <row r="179" spans="1:6" ht="12.75" customHeight="1" x14ac:dyDescent="0.2">
      <c r="A179" s="53">
        <v>3232</v>
      </c>
      <c r="B179" s="85" t="s">
        <v>402</v>
      </c>
      <c r="C179" s="50" t="s">
        <v>403</v>
      </c>
      <c r="D179" s="242">
        <v>346619.03</v>
      </c>
      <c r="E179" s="242">
        <v>415802.53</v>
      </c>
      <c r="F179" s="52">
        <f t="shared" si="31"/>
        <v>119.9595215531011</v>
      </c>
    </row>
    <row r="180" spans="1:6" ht="12.75" customHeight="1" x14ac:dyDescent="0.2">
      <c r="A180" s="53">
        <v>3233</v>
      </c>
      <c r="B180" s="85" t="s">
        <v>404</v>
      </c>
      <c r="C180" s="50" t="s">
        <v>405</v>
      </c>
      <c r="D180" s="242">
        <v>22014.63</v>
      </c>
      <c r="E180" s="242">
        <v>19918.63</v>
      </c>
      <c r="F180" s="52">
        <f t="shared" si="31"/>
        <v>90.47905869869264</v>
      </c>
    </row>
    <row r="181" spans="1:6" ht="12.75" customHeight="1" x14ac:dyDescent="0.2">
      <c r="A181" s="53">
        <v>3234</v>
      </c>
      <c r="B181" s="85" t="s">
        <v>406</v>
      </c>
      <c r="C181" s="50" t="s">
        <v>407</v>
      </c>
      <c r="D181" s="242">
        <v>42909.1</v>
      </c>
      <c r="E181" s="242">
        <v>52858.69</v>
      </c>
      <c r="F181" s="52">
        <f t="shared" si="31"/>
        <v>123.18759890093244</v>
      </c>
    </row>
    <row r="182" spans="1:6" ht="12.75" customHeight="1" x14ac:dyDescent="0.2">
      <c r="A182" s="53">
        <v>3235</v>
      </c>
      <c r="B182" s="85" t="s">
        <v>408</v>
      </c>
      <c r="C182" s="50" t="s">
        <v>409</v>
      </c>
      <c r="D182" s="242">
        <v>8145.48</v>
      </c>
      <c r="E182" s="242">
        <v>6414.03</v>
      </c>
      <c r="F182" s="52">
        <f t="shared" si="31"/>
        <v>78.743425801794373</v>
      </c>
    </row>
    <row r="183" spans="1:6" ht="12.75" customHeight="1" x14ac:dyDescent="0.2">
      <c r="A183" s="53">
        <v>3236</v>
      </c>
      <c r="B183" s="85" t="s">
        <v>410</v>
      </c>
      <c r="C183" s="50" t="s">
        <v>411</v>
      </c>
      <c r="D183" s="242">
        <v>994.1</v>
      </c>
      <c r="E183" s="242"/>
      <c r="F183" s="52">
        <f t="shared" si="31"/>
        <v>0</v>
      </c>
    </row>
    <row r="184" spans="1:6" ht="12.75" customHeight="1" x14ac:dyDescent="0.2">
      <c r="A184" s="53">
        <v>3237</v>
      </c>
      <c r="B184" s="85" t="s">
        <v>412</v>
      </c>
      <c r="C184" s="50" t="s">
        <v>413</v>
      </c>
      <c r="D184" s="242">
        <v>168980.93</v>
      </c>
      <c r="E184" s="242">
        <v>187232.01</v>
      </c>
      <c r="F184" s="52">
        <f t="shared" si="31"/>
        <v>110.80067437195429</v>
      </c>
    </row>
    <row r="185" spans="1:6" ht="12.75" customHeight="1" x14ac:dyDescent="0.2">
      <c r="A185" s="53">
        <v>3238</v>
      </c>
      <c r="B185" s="85" t="s">
        <v>414</v>
      </c>
      <c r="C185" s="50" t="s">
        <v>415</v>
      </c>
      <c r="D185" s="242">
        <v>13647.09</v>
      </c>
      <c r="E185" s="242">
        <v>20181.02</v>
      </c>
      <c r="F185" s="52">
        <f t="shared" si="31"/>
        <v>147.87782596875965</v>
      </c>
    </row>
    <row r="186" spans="1:6" ht="12.75" customHeight="1" x14ac:dyDescent="0.2">
      <c r="A186" s="53">
        <v>3239</v>
      </c>
      <c r="B186" s="85" t="s">
        <v>416</v>
      </c>
      <c r="C186" s="50" t="s">
        <v>417</v>
      </c>
      <c r="D186" s="242">
        <v>73840.3</v>
      </c>
      <c r="E186" s="242">
        <v>76038.820000000007</v>
      </c>
      <c r="F186" s="52">
        <f t="shared" si="31"/>
        <v>102.97739852086193</v>
      </c>
    </row>
    <row r="187" spans="1:6" ht="12.75" customHeight="1" x14ac:dyDescent="0.2">
      <c r="A187" s="53">
        <v>324</v>
      </c>
      <c r="B187" s="85" t="s">
        <v>418</v>
      </c>
      <c r="C187" s="50" t="s">
        <v>419</v>
      </c>
      <c r="D187" s="242">
        <v>453.31</v>
      </c>
      <c r="E187" s="242"/>
      <c r="F187" s="52">
        <f t="shared" si="31"/>
        <v>0</v>
      </c>
    </row>
    <row r="188" spans="1:6" ht="12.75" customHeight="1" x14ac:dyDescent="0.2">
      <c r="A188" s="53">
        <v>329</v>
      </c>
      <c r="B188" s="85" t="s">
        <v>420</v>
      </c>
      <c r="C188" s="50" t="s">
        <v>421</v>
      </c>
      <c r="D188" s="51">
        <f t="shared" ref="D188:E188" si="43">SUM(D189:D195)</f>
        <v>90292.77</v>
      </c>
      <c r="E188" s="51">
        <f t="shared" si="43"/>
        <v>61767.350000000006</v>
      </c>
      <c r="F188" s="52">
        <f t="shared" si="31"/>
        <v>68.407858126403696</v>
      </c>
    </row>
    <row r="189" spans="1:6" ht="12.75" customHeight="1" x14ac:dyDescent="0.2">
      <c r="A189" s="53">
        <v>3291</v>
      </c>
      <c r="B189" s="232" t="s">
        <v>422</v>
      </c>
      <c r="C189" s="50" t="s">
        <v>423</v>
      </c>
      <c r="D189" s="242">
        <v>10493.23</v>
      </c>
      <c r="E189" s="242">
        <v>8714.48</v>
      </c>
      <c r="F189" s="52">
        <f t="shared" si="31"/>
        <v>83.048594188824595</v>
      </c>
    </row>
    <row r="190" spans="1:6" ht="12.75" customHeight="1" x14ac:dyDescent="0.2">
      <c r="A190" s="53">
        <v>3292</v>
      </c>
      <c r="B190" s="85" t="s">
        <v>424</v>
      </c>
      <c r="C190" s="50" t="s">
        <v>425</v>
      </c>
      <c r="D190" s="242">
        <v>12536.42</v>
      </c>
      <c r="E190" s="242">
        <v>9196.85</v>
      </c>
      <c r="F190" s="52">
        <f t="shared" si="31"/>
        <v>73.361055229483384</v>
      </c>
    </row>
    <row r="191" spans="1:6" ht="12.75" customHeight="1" x14ac:dyDescent="0.2">
      <c r="A191" s="53">
        <v>3293</v>
      </c>
      <c r="B191" s="85" t="s">
        <v>426</v>
      </c>
      <c r="C191" s="50" t="s">
        <v>427</v>
      </c>
      <c r="D191" s="242">
        <v>7881.13</v>
      </c>
      <c r="E191" s="242">
        <v>6667.12</v>
      </c>
      <c r="F191" s="52">
        <f t="shared" si="31"/>
        <v>84.595990676463913</v>
      </c>
    </row>
    <row r="192" spans="1:6" ht="12.75" customHeight="1" x14ac:dyDescent="0.2">
      <c r="A192" s="53">
        <v>3294</v>
      </c>
      <c r="B192" s="85" t="s">
        <v>428</v>
      </c>
      <c r="C192" s="50" t="s">
        <v>429</v>
      </c>
      <c r="D192" s="242">
        <v>1659.05</v>
      </c>
      <c r="E192" s="242">
        <v>1327.24</v>
      </c>
      <c r="F192" s="52">
        <f t="shared" si="31"/>
        <v>80</v>
      </c>
    </row>
    <row r="193" spans="1:6" ht="12.75" customHeight="1" x14ac:dyDescent="0.2">
      <c r="A193" s="53">
        <v>3295</v>
      </c>
      <c r="B193" s="85" t="s">
        <v>430</v>
      </c>
      <c r="C193" s="50" t="s">
        <v>431</v>
      </c>
      <c r="D193" s="242">
        <v>21375.69</v>
      </c>
      <c r="E193" s="242">
        <v>738.83</v>
      </c>
      <c r="F193" s="52">
        <f t="shared" si="31"/>
        <v>3.4564030447672103</v>
      </c>
    </row>
    <row r="194" spans="1:6" ht="12.75" customHeight="1" x14ac:dyDescent="0.2">
      <c r="A194" s="53" t="s">
        <v>432</v>
      </c>
      <c r="B194" s="85" t="s">
        <v>433</v>
      </c>
      <c r="C194" s="50" t="s">
        <v>432</v>
      </c>
      <c r="D194" s="242">
        <v>125</v>
      </c>
      <c r="E194" s="242"/>
      <c r="F194" s="52">
        <f t="shared" si="31"/>
        <v>0</v>
      </c>
    </row>
    <row r="195" spans="1:6" ht="12.75" customHeight="1" x14ac:dyDescent="0.2">
      <c r="A195" s="53">
        <v>3299</v>
      </c>
      <c r="B195" s="85" t="s">
        <v>434</v>
      </c>
      <c r="C195" s="50" t="s">
        <v>435</v>
      </c>
      <c r="D195" s="242">
        <v>36222.25</v>
      </c>
      <c r="E195" s="242">
        <v>35122.83</v>
      </c>
      <c r="F195" s="52">
        <f t="shared" si="31"/>
        <v>96.964793738655104</v>
      </c>
    </row>
    <row r="196" spans="1:6" ht="12.75" customHeight="1" x14ac:dyDescent="0.2">
      <c r="A196" s="53">
        <v>34</v>
      </c>
      <c r="B196" s="232" t="s">
        <v>436</v>
      </c>
      <c r="C196" s="50" t="s">
        <v>437</v>
      </c>
      <c r="D196" s="51">
        <f t="shared" ref="D196:E196" si="44">D197+D202+D210</f>
        <v>16310.41</v>
      </c>
      <c r="E196" s="51">
        <f t="shared" si="44"/>
        <v>17645.769999999997</v>
      </c>
      <c r="F196" s="52">
        <f t="shared" si="31"/>
        <v>108.18716390329854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6354.27</v>
      </c>
      <c r="E202" s="51">
        <f t="shared" si="46"/>
        <v>5313.58</v>
      </c>
      <c r="F202" s="52">
        <f t="shared" si="31"/>
        <v>83.62219420956302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6354.27</v>
      </c>
      <c r="E205" s="242">
        <v>5313.58</v>
      </c>
      <c r="F205" s="52">
        <f t="shared" si="31"/>
        <v>83.62219420956302</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9956.14</v>
      </c>
      <c r="E210" s="51">
        <f t="shared" si="47"/>
        <v>12332.189999999999</v>
      </c>
      <c r="F210" s="52">
        <f t="shared" si="31"/>
        <v>123.86517264723076</v>
      </c>
    </row>
    <row r="211" spans="1:6" ht="12.75" customHeight="1" x14ac:dyDescent="0.2">
      <c r="A211" s="53">
        <v>3431</v>
      </c>
      <c r="B211" s="232" t="s">
        <v>466</v>
      </c>
      <c r="C211" s="50" t="s">
        <v>467</v>
      </c>
      <c r="D211" s="242">
        <v>9644.84</v>
      </c>
      <c r="E211" s="242">
        <v>11788.65</v>
      </c>
      <c r="F211" s="52">
        <f t="shared" si="31"/>
        <v>122.22753306431211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311.3</v>
      </c>
      <c r="E213" s="242">
        <v>543.54</v>
      </c>
      <c r="F213" s="52">
        <f t="shared" si="31"/>
        <v>174.60327658207515</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652569.29</v>
      </c>
      <c r="E215" s="51">
        <f t="shared" si="48"/>
        <v>693473.68</v>
      </c>
      <c r="F215" s="52">
        <f t="shared" si="31"/>
        <v>106.26820639996713</v>
      </c>
    </row>
    <row r="216" spans="1:6" ht="12.75" customHeight="1" x14ac:dyDescent="0.2">
      <c r="A216" s="53">
        <v>351</v>
      </c>
      <c r="B216" s="85" t="s">
        <v>476</v>
      </c>
      <c r="C216" s="50" t="s">
        <v>477</v>
      </c>
      <c r="D216" s="51">
        <f t="shared" ref="D216:E216" si="49">SUM(D217:D218)</f>
        <v>652569.29</v>
      </c>
      <c r="E216" s="51">
        <f t="shared" si="49"/>
        <v>693473.68</v>
      </c>
      <c r="F216" s="52">
        <f t="shared" si="31"/>
        <v>106.26820639996713</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652569.29</v>
      </c>
      <c r="E218" s="242">
        <v>693473.68</v>
      </c>
      <c r="F218" s="52">
        <f t="shared" si="31"/>
        <v>106.26820639996713</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335017.59999999998</v>
      </c>
      <c r="E224" s="51">
        <f t="shared" si="51"/>
        <v>501750.01</v>
      </c>
      <c r="F224" s="52">
        <f t="shared" ref="F224:F235" si="52">IF(D224&lt;&gt;0,IF(E224/D224&gt;=100,"&gt;&gt;100",E224/D224*100),"-")</f>
        <v>149.7682539663588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49122.73</v>
      </c>
      <c r="E231" s="51">
        <f t="shared" si="55"/>
        <v>70140.81</v>
      </c>
      <c r="F231" s="52">
        <f t="shared" si="52"/>
        <v>142.78687279798982</v>
      </c>
    </row>
    <row r="232" spans="1:6" ht="12.75" customHeight="1" x14ac:dyDescent="0.2">
      <c r="A232" s="53">
        <v>3631</v>
      </c>
      <c r="B232" s="85" t="s">
        <v>508</v>
      </c>
      <c r="C232" s="50" t="s">
        <v>509</v>
      </c>
      <c r="D232" s="242">
        <v>49122.73</v>
      </c>
      <c r="E232" s="242">
        <v>70140.81</v>
      </c>
      <c r="F232" s="52">
        <f t="shared" si="52"/>
        <v>142.78687279798982</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285894.87</v>
      </c>
      <c r="E240" s="51">
        <f t="shared" si="58"/>
        <v>431609.2</v>
      </c>
      <c r="F240" s="52">
        <f t="shared" ref="F240:F243" si="59">IF(D240&lt;&gt;0,IF(E240/D240&gt;=100,"&gt;&gt;100",E240/D240*100),"-")</f>
        <v>150.96780155586563</v>
      </c>
    </row>
    <row r="241" spans="1:6" ht="24" x14ac:dyDescent="0.2">
      <c r="A241" s="53">
        <v>3672</v>
      </c>
      <c r="B241" s="85" t="s">
        <v>526</v>
      </c>
      <c r="C241" s="50" t="s">
        <v>527</v>
      </c>
      <c r="D241" s="242">
        <v>283994.87</v>
      </c>
      <c r="E241" s="242">
        <v>431609.2</v>
      </c>
      <c r="F241" s="52">
        <f t="shared" si="59"/>
        <v>151.9778156556138</v>
      </c>
    </row>
    <row r="242" spans="1:6" ht="24" x14ac:dyDescent="0.2">
      <c r="A242" s="53">
        <v>3673</v>
      </c>
      <c r="B242" s="85" t="s">
        <v>528</v>
      </c>
      <c r="C242" s="50" t="s">
        <v>529</v>
      </c>
      <c r="D242" s="242">
        <v>1900</v>
      </c>
      <c r="E242" s="242"/>
      <c r="F242" s="52">
        <f t="shared" si="59"/>
        <v>0</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169206.62</v>
      </c>
      <c r="E252" s="51">
        <f t="shared" si="63"/>
        <v>190329.24000000002</v>
      </c>
      <c r="F252" s="52">
        <f t="shared" ref="F252:F258" si="64">IF(D252&lt;&gt;0,IF(E252/D252&gt;=100,"&gt;&gt;100",E252/D252*100),"-")</f>
        <v>112.48332955294541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169206.62</v>
      </c>
      <c r="E259" s="51">
        <f t="shared" si="66"/>
        <v>190329.24000000002</v>
      </c>
      <c r="F259" s="52">
        <f t="shared" ref="F259:F262" si="67">IF(D259&lt;&gt;0,IF(E259/D259&gt;=100,"&gt;&gt;100",E259/D259*100),"-")</f>
        <v>112.48332955294541</v>
      </c>
    </row>
    <row r="260" spans="1:6" ht="12.75" customHeight="1" x14ac:dyDescent="0.2">
      <c r="A260" s="53">
        <v>3721</v>
      </c>
      <c r="B260" s="85" t="s">
        <v>560</v>
      </c>
      <c r="C260" s="50" t="s">
        <v>561</v>
      </c>
      <c r="D260" s="242">
        <v>137255.59</v>
      </c>
      <c r="E260" s="242">
        <v>155760.4</v>
      </c>
      <c r="F260" s="52">
        <f t="shared" si="67"/>
        <v>113.48200827376138</v>
      </c>
    </row>
    <row r="261" spans="1:6" ht="12.75" customHeight="1" x14ac:dyDescent="0.2">
      <c r="A261" s="53">
        <v>3722</v>
      </c>
      <c r="B261" s="85" t="s">
        <v>562</v>
      </c>
      <c r="C261" s="50" t="s">
        <v>563</v>
      </c>
      <c r="D261" s="242">
        <v>28159.38</v>
      </c>
      <c r="E261" s="242">
        <v>29675.360000000001</v>
      </c>
      <c r="F261" s="52">
        <f t="shared" si="67"/>
        <v>105.38357023485602</v>
      </c>
    </row>
    <row r="262" spans="1:6" ht="12.75" customHeight="1" x14ac:dyDescent="0.2">
      <c r="A262" s="53" t="s">
        <v>564</v>
      </c>
      <c r="B262" s="85" t="s">
        <v>565</v>
      </c>
      <c r="C262" s="50" t="s">
        <v>564</v>
      </c>
      <c r="D262" s="242">
        <v>3791.65</v>
      </c>
      <c r="E262" s="242">
        <v>4893.4799999999996</v>
      </c>
      <c r="F262" s="52">
        <f t="shared" si="67"/>
        <v>129.05938048079329</v>
      </c>
    </row>
    <row r="263" spans="1:6" ht="12.75" customHeight="1" x14ac:dyDescent="0.2">
      <c r="A263" s="53">
        <v>38</v>
      </c>
      <c r="B263" s="85" t="s">
        <v>566</v>
      </c>
      <c r="C263" s="50" t="s">
        <v>567</v>
      </c>
      <c r="D263" s="51">
        <f t="shared" ref="D263:E263" si="68">D264+D268+D273+D279</f>
        <v>384033.69</v>
      </c>
      <c r="E263" s="51">
        <f t="shared" si="68"/>
        <v>493460.27999999997</v>
      </c>
      <c r="F263" s="52">
        <f t="shared" ref="F263:F267" si="69">IF(D263&lt;&gt;0,IF(E263/D263&gt;=100,"&gt;&gt;100",E263/D263*100),"-")</f>
        <v>128.49400790852491</v>
      </c>
    </row>
    <row r="264" spans="1:6" ht="12.75" customHeight="1" x14ac:dyDescent="0.2">
      <c r="A264" s="53">
        <v>381</v>
      </c>
      <c r="B264" s="85" t="s">
        <v>568</v>
      </c>
      <c r="C264" s="50" t="s">
        <v>569</v>
      </c>
      <c r="D264" s="51">
        <f t="shared" ref="D264:E264" si="70">SUM(D265:D267)</f>
        <v>358581.45</v>
      </c>
      <c r="E264" s="51">
        <f t="shared" si="70"/>
        <v>391989.57</v>
      </c>
      <c r="F264" s="52">
        <f t="shared" si="69"/>
        <v>109.31674519136448</v>
      </c>
    </row>
    <row r="265" spans="1:6" ht="12.75" customHeight="1" x14ac:dyDescent="0.2">
      <c r="A265" s="53">
        <v>3811</v>
      </c>
      <c r="B265" s="85" t="s">
        <v>570</v>
      </c>
      <c r="C265" s="50" t="s">
        <v>571</v>
      </c>
      <c r="D265" s="242">
        <v>358581.45</v>
      </c>
      <c r="E265" s="242">
        <v>391989.57</v>
      </c>
      <c r="F265" s="52">
        <f t="shared" si="69"/>
        <v>109.31674519136448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6100</v>
      </c>
      <c r="E268" s="51">
        <f t="shared" si="71"/>
        <v>46061.16</v>
      </c>
      <c r="F268" s="52">
        <f t="shared" ref="F268:F272" si="72">IF(D268&lt;&gt;0,IF(E268/D268&gt;=100,"&gt;&gt;100",E268/D268*100),"-")</f>
        <v>755.10098360655752</v>
      </c>
    </row>
    <row r="269" spans="1:6" ht="12.75" customHeight="1" x14ac:dyDescent="0.2">
      <c r="A269" s="53">
        <v>3821</v>
      </c>
      <c r="B269" s="85" t="s">
        <v>578</v>
      </c>
      <c r="C269" s="50" t="s">
        <v>579</v>
      </c>
      <c r="D269" s="242">
        <v>6100</v>
      </c>
      <c r="E269" s="242">
        <v>46061.16</v>
      </c>
      <c r="F269" s="52">
        <f t="shared" si="72"/>
        <v>755.10098360655752</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19352.240000000002</v>
      </c>
      <c r="E279" s="51">
        <f t="shared" si="75"/>
        <v>55409.55</v>
      </c>
      <c r="F279" s="52">
        <f t="shared" si="74"/>
        <v>286.32111838216144</v>
      </c>
    </row>
    <row r="280" spans="1:6" ht="24" x14ac:dyDescent="0.2">
      <c r="A280" s="53">
        <v>3861</v>
      </c>
      <c r="B280" s="85" t="s">
        <v>599</v>
      </c>
      <c r="C280" s="50" t="s">
        <v>600</v>
      </c>
      <c r="D280" s="242">
        <v>19352.240000000002</v>
      </c>
      <c r="E280" s="242">
        <v>55409.55</v>
      </c>
      <c r="F280" s="52">
        <f t="shared" si="74"/>
        <v>286.32111838216144</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2854252.55</v>
      </c>
      <c r="E289" s="51">
        <f t="shared" si="79"/>
        <v>3319561.1</v>
      </c>
      <c r="F289" s="52">
        <f t="shared" si="76"/>
        <v>116.30229076960974</v>
      </c>
    </row>
    <row r="290" spans="1:6" ht="12.75" customHeight="1" x14ac:dyDescent="0.2">
      <c r="A290" s="53" t="s">
        <v>609</v>
      </c>
      <c r="B290" s="85" t="s">
        <v>620</v>
      </c>
      <c r="C290" s="50" t="s">
        <v>621</v>
      </c>
      <c r="D290" s="51">
        <f>IF(D6&gt;=D289,D6-D289,0)</f>
        <v>1530771.5299999993</v>
      </c>
      <c r="E290" s="51">
        <f>IF(E6&gt;=E289,E6-E289,0)</f>
        <v>1576528.3700000006</v>
      </c>
      <c r="F290" s="52">
        <f t="shared" si="76"/>
        <v>102.98913581179559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452589.81</v>
      </c>
      <c r="E292" s="242">
        <v>890583.64</v>
      </c>
      <c r="F292" s="52">
        <f t="shared" si="76"/>
        <v>196.77500914127961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258470.32</v>
      </c>
      <c r="E294" s="242">
        <v>212087.08</v>
      </c>
      <c r="F294" s="52">
        <f t="shared" si="76"/>
        <v>82.054713283908171</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58313.96</v>
      </c>
      <c r="E298" s="51">
        <f t="shared" si="80"/>
        <v>315589.34000000003</v>
      </c>
      <c r="F298" s="52">
        <f t="shared" ref="F298:F418" si="81">IF(D298&lt;&gt;0,IF(E298/D298&gt;=100,"&gt;&gt;100",E298/D298*100),"-")</f>
        <v>541.19003408446281</v>
      </c>
    </row>
    <row r="299" spans="1:6" ht="12.75" customHeight="1" x14ac:dyDescent="0.2">
      <c r="A299" s="53">
        <v>71</v>
      </c>
      <c r="B299" s="85" t="s">
        <v>637</v>
      </c>
      <c r="C299" s="50" t="s">
        <v>638</v>
      </c>
      <c r="D299" s="51">
        <f t="shared" ref="D299:E299" si="82">D300+D304</f>
        <v>54390</v>
      </c>
      <c r="E299" s="51">
        <f t="shared" si="82"/>
        <v>0</v>
      </c>
      <c r="F299" s="52">
        <f t="shared" si="81"/>
        <v>0</v>
      </c>
    </row>
    <row r="300" spans="1:6" ht="24" x14ac:dyDescent="0.2">
      <c r="A300" s="53">
        <v>711</v>
      </c>
      <c r="B300" s="85" t="s">
        <v>639</v>
      </c>
      <c r="C300" s="50" t="s">
        <v>640</v>
      </c>
      <c r="D300" s="51">
        <f t="shared" ref="D300:E300" si="83">SUM(D301:D303)</f>
        <v>54390</v>
      </c>
      <c r="E300" s="51">
        <f t="shared" si="83"/>
        <v>0</v>
      </c>
      <c r="F300" s="52">
        <f t="shared" si="81"/>
        <v>0</v>
      </c>
    </row>
    <row r="301" spans="1:6" ht="12.75" customHeight="1" x14ac:dyDescent="0.2">
      <c r="A301" s="53">
        <v>7111</v>
      </c>
      <c r="B301" s="85" t="s">
        <v>641</v>
      </c>
      <c r="C301" s="50" t="s">
        <v>642</v>
      </c>
      <c r="D301" s="242">
        <v>54390</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3923.96</v>
      </c>
      <c r="E311" s="51">
        <f t="shared" si="85"/>
        <v>315589.34000000003</v>
      </c>
      <c r="F311" s="52">
        <f t="shared" si="81"/>
        <v>8042.6237780201627</v>
      </c>
    </row>
    <row r="312" spans="1:6" ht="12.75" customHeight="1" x14ac:dyDescent="0.2">
      <c r="A312" s="53">
        <v>721</v>
      </c>
      <c r="B312" s="85" t="s">
        <v>663</v>
      </c>
      <c r="C312" s="50" t="s">
        <v>664</v>
      </c>
      <c r="D312" s="51">
        <f t="shared" ref="D312:E312" si="86">SUM(D313:D316)</f>
        <v>3923.96</v>
      </c>
      <c r="E312" s="51">
        <f t="shared" si="86"/>
        <v>315589.34000000003</v>
      </c>
      <c r="F312" s="52">
        <f t="shared" si="81"/>
        <v>8042.6237780201627</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3923.96</v>
      </c>
      <c r="E314" s="242">
        <v>315589.34000000003</v>
      </c>
      <c r="F314" s="52">
        <f t="shared" si="81"/>
        <v>8042.6237780201627</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1026043.52</v>
      </c>
      <c r="E350" s="51">
        <f t="shared" si="95"/>
        <v>1824069.65</v>
      </c>
      <c r="F350" s="52">
        <f t="shared" si="81"/>
        <v>177.7770254813363</v>
      </c>
    </row>
    <row r="351" spans="1:6" ht="12.75" customHeight="1" x14ac:dyDescent="0.2">
      <c r="A351" s="53">
        <v>41</v>
      </c>
      <c r="B351" s="85" t="s">
        <v>741</v>
      </c>
      <c r="C351" s="50" t="s">
        <v>742</v>
      </c>
      <c r="D351" s="51">
        <f t="shared" ref="D351:E351" si="96">D352+D356</f>
        <v>62030.450000000004</v>
      </c>
      <c r="E351" s="51">
        <f t="shared" si="96"/>
        <v>193518.4</v>
      </c>
      <c r="F351" s="52">
        <f t="shared" si="81"/>
        <v>311.97323250113448</v>
      </c>
    </row>
    <row r="352" spans="1:6" ht="12.75" customHeight="1" x14ac:dyDescent="0.2">
      <c r="A352" s="53">
        <v>411</v>
      </c>
      <c r="B352" s="85" t="s">
        <v>743</v>
      </c>
      <c r="C352" s="50" t="s">
        <v>744</v>
      </c>
      <c r="D352" s="51">
        <f t="shared" ref="D352:E352" si="97">SUM(D353:D355)</f>
        <v>59236.55</v>
      </c>
      <c r="E352" s="51">
        <f t="shared" si="97"/>
        <v>189148.9</v>
      </c>
      <c r="F352" s="52">
        <f t="shared" si="81"/>
        <v>319.31113476392528</v>
      </c>
    </row>
    <row r="353" spans="1:6" ht="12.75" customHeight="1" x14ac:dyDescent="0.2">
      <c r="A353" s="53">
        <v>4111</v>
      </c>
      <c r="B353" s="85" t="s">
        <v>641</v>
      </c>
      <c r="C353" s="50" t="s">
        <v>745</v>
      </c>
      <c r="D353" s="242">
        <v>59236.55</v>
      </c>
      <c r="E353" s="242">
        <v>189148.9</v>
      </c>
      <c r="F353" s="52">
        <f t="shared" si="81"/>
        <v>319.31113476392528</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2793.9</v>
      </c>
      <c r="E356" s="51">
        <f t="shared" si="98"/>
        <v>4369.5</v>
      </c>
      <c r="F356" s="52">
        <f t="shared" si="81"/>
        <v>156.39428755503059</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2793.9</v>
      </c>
      <c r="E359" s="242">
        <v>4369.5</v>
      </c>
      <c r="F359" s="52">
        <f t="shared" si="81"/>
        <v>156.39428755503059</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960433.07000000007</v>
      </c>
      <c r="E363" s="51">
        <f t="shared" si="99"/>
        <v>1611488.75</v>
      </c>
      <c r="F363" s="52">
        <f t="shared" si="81"/>
        <v>167.78771997095018</v>
      </c>
    </row>
    <row r="364" spans="1:6" ht="12.75" customHeight="1" x14ac:dyDescent="0.2">
      <c r="A364" s="53">
        <v>421</v>
      </c>
      <c r="B364" s="85" t="s">
        <v>759</v>
      </c>
      <c r="C364" s="50" t="s">
        <v>760</v>
      </c>
      <c r="D364" s="51">
        <f t="shared" ref="D364:E364" si="100">SUM(D365:D368)</f>
        <v>791660.64</v>
      </c>
      <c r="E364" s="51">
        <f t="shared" si="100"/>
        <v>1273454.1399999999</v>
      </c>
      <c r="F364" s="52">
        <f t="shared" si="81"/>
        <v>160.85858960981056</v>
      </c>
    </row>
    <row r="365" spans="1:6" ht="12.75" customHeight="1" x14ac:dyDescent="0.2">
      <c r="A365" s="53">
        <v>4211</v>
      </c>
      <c r="B365" s="85" t="s">
        <v>665</v>
      </c>
      <c r="C365" s="50" t="s">
        <v>761</v>
      </c>
      <c r="D365" s="242">
        <v>0</v>
      </c>
      <c r="E365" s="242">
        <v>11250</v>
      </c>
      <c r="F365" s="52" t="str">
        <f t="shared" si="81"/>
        <v>-</v>
      </c>
    </row>
    <row r="366" spans="1:6" ht="12.75" customHeight="1" x14ac:dyDescent="0.2">
      <c r="A366" s="53">
        <v>4212</v>
      </c>
      <c r="B366" s="85" t="s">
        <v>667</v>
      </c>
      <c r="C366" s="50" t="s">
        <v>762</v>
      </c>
      <c r="D366" s="242">
        <v>247907.28</v>
      </c>
      <c r="E366" s="242">
        <v>310070.32</v>
      </c>
      <c r="F366" s="52">
        <f t="shared" si="81"/>
        <v>125.07511679366576</v>
      </c>
    </row>
    <row r="367" spans="1:6" ht="12.75" customHeight="1" x14ac:dyDescent="0.2">
      <c r="A367" s="53">
        <v>4213</v>
      </c>
      <c r="B367" s="85" t="s">
        <v>669</v>
      </c>
      <c r="C367" s="50" t="s">
        <v>763</v>
      </c>
      <c r="D367" s="242">
        <v>16487.34</v>
      </c>
      <c r="E367" s="242">
        <v>104299.38</v>
      </c>
      <c r="F367" s="52">
        <f t="shared" si="81"/>
        <v>632.60283344675372</v>
      </c>
    </row>
    <row r="368" spans="1:6" ht="12.75" customHeight="1" x14ac:dyDescent="0.2">
      <c r="A368" s="53">
        <v>4214</v>
      </c>
      <c r="B368" s="85" t="s">
        <v>671</v>
      </c>
      <c r="C368" s="50" t="s">
        <v>764</v>
      </c>
      <c r="D368" s="242">
        <v>527266.02</v>
      </c>
      <c r="E368" s="242">
        <v>847834.44</v>
      </c>
      <c r="F368" s="52">
        <f t="shared" si="81"/>
        <v>160.79823236096266</v>
      </c>
    </row>
    <row r="369" spans="1:6" ht="12.75" customHeight="1" x14ac:dyDescent="0.2">
      <c r="A369" s="53">
        <v>422</v>
      </c>
      <c r="B369" s="85" t="s">
        <v>765</v>
      </c>
      <c r="C369" s="50" t="s">
        <v>766</v>
      </c>
      <c r="D369" s="51">
        <f t="shared" ref="D369:E369" si="101">SUM(D370:D377)</f>
        <v>41435.130000000005</v>
      </c>
      <c r="E369" s="51">
        <f t="shared" si="101"/>
        <v>280670.38</v>
      </c>
      <c r="F369" s="52">
        <f t="shared" si="81"/>
        <v>677.37299243419761</v>
      </c>
    </row>
    <row r="370" spans="1:6" ht="12.75" customHeight="1" x14ac:dyDescent="0.2">
      <c r="A370" s="53">
        <v>4221</v>
      </c>
      <c r="B370" s="85" t="s">
        <v>675</v>
      </c>
      <c r="C370" s="50" t="s">
        <v>767</v>
      </c>
      <c r="D370" s="242">
        <v>1413.87</v>
      </c>
      <c r="E370" s="242">
        <v>9994.3799999999992</v>
      </c>
      <c r="F370" s="52">
        <f t="shared" si="81"/>
        <v>706.8811135394343</v>
      </c>
    </row>
    <row r="371" spans="1:6" ht="12.75" customHeight="1" x14ac:dyDescent="0.2">
      <c r="A371" s="53">
        <v>4222</v>
      </c>
      <c r="B371" s="85" t="s">
        <v>768</v>
      </c>
      <c r="C371" s="50" t="s">
        <v>769</v>
      </c>
      <c r="D371" s="242">
        <v>2120</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13218.75</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37901.26</v>
      </c>
      <c r="E376" s="242">
        <v>257457.25</v>
      </c>
      <c r="F376" s="52">
        <f t="shared" si="81"/>
        <v>679.28414517089925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127337.3</v>
      </c>
      <c r="E391" s="51">
        <f t="shared" si="105"/>
        <v>57364.23</v>
      </c>
      <c r="F391" s="52">
        <f t="shared" si="81"/>
        <v>45.049039048260013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24926.91</v>
      </c>
      <c r="E394" s="242">
        <v>19687.5</v>
      </c>
      <c r="F394" s="52">
        <f t="shared" si="81"/>
        <v>78.980908584337172</v>
      </c>
    </row>
    <row r="395" spans="1:6" ht="12.75" customHeight="1" x14ac:dyDescent="0.2">
      <c r="A395" s="53">
        <v>4264</v>
      </c>
      <c r="B395" s="85" t="s">
        <v>725</v>
      </c>
      <c r="C395" s="50" t="s">
        <v>799</v>
      </c>
      <c r="D395" s="242">
        <v>102410.39</v>
      </c>
      <c r="E395" s="242">
        <v>37676.730000000003</v>
      </c>
      <c r="F395" s="52">
        <f t="shared" si="81"/>
        <v>36.789948754223083</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3580</v>
      </c>
      <c r="E402" s="51">
        <f t="shared" si="109"/>
        <v>19062.5</v>
      </c>
      <c r="F402" s="52">
        <f t="shared" si="81"/>
        <v>532.47206703910615</v>
      </c>
    </row>
    <row r="403" spans="1:6" ht="12.75" customHeight="1" x14ac:dyDescent="0.2">
      <c r="A403" s="53">
        <v>451</v>
      </c>
      <c r="B403" s="85" t="s">
        <v>812</v>
      </c>
      <c r="C403" s="50" t="s">
        <v>813</v>
      </c>
      <c r="D403" s="242">
        <v>2300</v>
      </c>
      <c r="E403" s="242">
        <v>16562.5</v>
      </c>
      <c r="F403" s="52">
        <f t="shared" si="81"/>
        <v>720.10869565217388</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1280</v>
      </c>
      <c r="E406" s="242">
        <v>2500</v>
      </c>
      <c r="F406" s="52">
        <f t="shared" si="81"/>
        <v>195.3125</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967729.56</v>
      </c>
      <c r="E408" s="51">
        <f t="shared" si="111"/>
        <v>1508480.3099999998</v>
      </c>
      <c r="F408" s="52">
        <f t="shared" si="81"/>
        <v>155.87829207159899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124922.08</v>
      </c>
      <c r="E410" s="242">
        <v>751524.73</v>
      </c>
      <c r="F410" s="52">
        <f t="shared" si="81"/>
        <v>601.59479413086933</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4443338.0399999991</v>
      </c>
      <c r="E412" s="51">
        <f>E6+E298</f>
        <v>5211678.8100000005</v>
      </c>
      <c r="F412" s="52">
        <f t="shared" si="81"/>
        <v>117.29197200580313</v>
      </c>
    </row>
    <row r="413" spans="1:6" ht="12.75" customHeight="1" x14ac:dyDescent="0.2">
      <c r="A413" s="53" t="s">
        <v>609</v>
      </c>
      <c r="B413" s="85" t="s">
        <v>832</v>
      </c>
      <c r="C413" s="50" t="s">
        <v>833</v>
      </c>
      <c r="D413" s="51">
        <f t="shared" ref="D413:E413" si="112">D289+D350</f>
        <v>3880296.07</v>
      </c>
      <c r="E413" s="51">
        <f t="shared" si="112"/>
        <v>5143630.75</v>
      </c>
      <c r="F413" s="52">
        <f t="shared" si="81"/>
        <v>132.5576877951996</v>
      </c>
    </row>
    <row r="414" spans="1:6" ht="12.75" customHeight="1" x14ac:dyDescent="0.2">
      <c r="A414" s="53" t="s">
        <v>609</v>
      </c>
      <c r="B414" s="85" t="s">
        <v>834</v>
      </c>
      <c r="C414" s="50" t="s">
        <v>835</v>
      </c>
      <c r="D414" s="51">
        <f t="shared" ref="D414:E414" si="113">IF(D412&gt;=D413,D412-D413,0)</f>
        <v>563041.96999999927</v>
      </c>
      <c r="E414" s="51">
        <f t="shared" si="113"/>
        <v>68048.060000000522</v>
      </c>
      <c r="F414" s="52">
        <f t="shared" si="81"/>
        <v>12.08578820509608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327667.73</v>
      </c>
      <c r="E416" s="51">
        <f t="shared" si="115"/>
        <v>139058.91000000003</v>
      </c>
      <c r="F416" s="52">
        <f t="shared" si="81"/>
        <v>42.439000630303156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258470.32</v>
      </c>
      <c r="E418" s="62">
        <f t="shared" si="117"/>
        <v>212087.08</v>
      </c>
      <c r="F418" s="57">
        <f t="shared" si="81"/>
        <v>82.054713283908171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39733.360000000001</v>
      </c>
      <c r="E420" s="51">
        <f t="shared" si="118"/>
        <v>623880.64</v>
      </c>
      <c r="F420" s="52">
        <f t="shared" ref="F420:F647" si="119">IF(D420&lt;&gt;0,IF(E420/D420&gt;=100,"&gt;&gt;100",E420/D420*100),"-")</f>
        <v>1570.1683421688979</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39733.360000000001</v>
      </c>
      <c r="E484" s="51">
        <f t="shared" si="137"/>
        <v>623880.64</v>
      </c>
      <c r="F484" s="52">
        <f t="shared" si="119"/>
        <v>1570.1683421688979</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39733.360000000001</v>
      </c>
      <c r="E495" s="51">
        <f t="shared" si="140"/>
        <v>623880.64</v>
      </c>
      <c r="F495" s="52">
        <f t="shared" si="119"/>
        <v>1570.1683421688979</v>
      </c>
    </row>
    <row r="496" spans="1:6" ht="12.75" customHeight="1" x14ac:dyDescent="0.2">
      <c r="A496" s="53">
        <v>8443</v>
      </c>
      <c r="B496" s="85" t="s">
        <v>999</v>
      </c>
      <c r="C496" s="50" t="s">
        <v>1000</v>
      </c>
      <c r="D496" s="242">
        <v>39733.360000000001</v>
      </c>
      <c r="E496" s="242">
        <v>623880.64</v>
      </c>
      <c r="F496" s="52">
        <f t="shared" si="119"/>
        <v>1570.1683421688979</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10068.25</v>
      </c>
      <c r="E528" s="51">
        <f t="shared" si="148"/>
        <v>14615.73</v>
      </c>
      <c r="F528" s="52">
        <f t="shared" si="119"/>
        <v>145.16653837558661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10068.25</v>
      </c>
      <c r="E593" s="51">
        <f t="shared" si="167"/>
        <v>14615.73</v>
      </c>
      <c r="F593" s="52">
        <f t="shared" si="119"/>
        <v>145.16653837558661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10068.25</v>
      </c>
      <c r="E605" s="51">
        <f t="shared" si="171"/>
        <v>14615.73</v>
      </c>
      <c r="F605" s="52">
        <f t="shared" si="119"/>
        <v>145.16653837558661</v>
      </c>
    </row>
    <row r="606" spans="1:6" ht="24" x14ac:dyDescent="0.2">
      <c r="A606" s="53">
        <v>5443</v>
      </c>
      <c r="B606" s="85" t="s">
        <v>1210</v>
      </c>
      <c r="C606" s="50" t="s">
        <v>1211</v>
      </c>
      <c r="D606" s="242">
        <v>10068.25</v>
      </c>
      <c r="E606" s="242">
        <v>14615.73</v>
      </c>
      <c r="F606" s="52">
        <f t="shared" si="119"/>
        <v>145.16653837558661</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29665.11</v>
      </c>
      <c r="E635" s="51">
        <f t="shared" si="178"/>
        <v>609264.91</v>
      </c>
      <c r="F635" s="52">
        <f t="shared" si="119"/>
        <v>2053.8097111387756</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29665.11</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4483071.3999999994</v>
      </c>
      <c r="E639" s="51">
        <f t="shared" si="180"/>
        <v>5835559.4500000002</v>
      </c>
      <c r="F639" s="52">
        <f t="shared" si="119"/>
        <v>130.16878227725752</v>
      </c>
    </row>
    <row r="640" spans="1:6" ht="12.75" customHeight="1" x14ac:dyDescent="0.2">
      <c r="A640" s="53" t="s">
        <v>609</v>
      </c>
      <c r="B640" s="85" t="s">
        <v>1278</v>
      </c>
      <c r="C640" s="50" t="s">
        <v>1279</v>
      </c>
      <c r="D640" s="51">
        <f t="shared" ref="D640:E640" si="181">D413+D528</f>
        <v>3890364.32</v>
      </c>
      <c r="E640" s="51">
        <f t="shared" si="181"/>
        <v>5158246.4800000004</v>
      </c>
      <c r="F640" s="52">
        <f t="shared" si="119"/>
        <v>132.59031945882128</v>
      </c>
    </row>
    <row r="641" spans="1:6" ht="12.75" customHeight="1" x14ac:dyDescent="0.2">
      <c r="A641" s="53" t="s">
        <v>609</v>
      </c>
      <c r="B641" s="85" t="s">
        <v>1280</v>
      </c>
      <c r="C641" s="50" t="s">
        <v>1281</v>
      </c>
      <c r="D641" s="51">
        <f t="shared" ref="D641:E641" si="182">IF(D639&gt;=D640,D639-D640,0)</f>
        <v>592707.07999999961</v>
      </c>
      <c r="E641" s="51">
        <f t="shared" si="182"/>
        <v>677312.96999999974</v>
      </c>
      <c r="F641" s="52">
        <f t="shared" si="119"/>
        <v>114.27448614246352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327667.73</v>
      </c>
      <c r="E643" s="51">
        <f t="shared" si="184"/>
        <v>168724.02000000002</v>
      </c>
      <c r="F643" s="52">
        <f t="shared" si="119"/>
        <v>51.492412756056268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920374.80999999959</v>
      </c>
      <c r="E645" s="51">
        <f t="shared" si="186"/>
        <v>846036.98999999976</v>
      </c>
      <c r="F645" s="52">
        <f t="shared" si="119"/>
        <v>91.923092723495998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27896.78</v>
      </c>
      <c r="E647" s="243">
        <v>0.01</v>
      </c>
      <c r="F647" s="57">
        <f t="shared" si="119"/>
        <v>3.5846431021788182E-5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252921.47</v>
      </c>
      <c r="E649" s="242">
        <v>553284.91</v>
      </c>
      <c r="F649" s="52">
        <f t="shared" ref="F649:F724" si="188">IF(D649&lt;&gt;0,IF(E649/D649&gt;=100,"&gt;&gt;100",E649/D649*100),"-")</f>
        <v>218.757589065096</v>
      </c>
    </row>
    <row r="650" spans="1:6" ht="12.75" customHeight="1" x14ac:dyDescent="0.2">
      <c r="A650" s="53" t="s">
        <v>1297</v>
      </c>
      <c r="B650" s="85" t="s">
        <v>1298</v>
      </c>
      <c r="C650" s="50" t="s">
        <v>1297</v>
      </c>
      <c r="D650" s="242">
        <v>5158992.83</v>
      </c>
      <c r="E650" s="242">
        <v>5797431.3899999997</v>
      </c>
      <c r="F650" s="52">
        <f t="shared" si="188"/>
        <v>112.37525581131695</v>
      </c>
    </row>
    <row r="651" spans="1:6" ht="12.75" customHeight="1" x14ac:dyDescent="0.2">
      <c r="A651" s="53" t="s">
        <v>1299</v>
      </c>
      <c r="B651" s="85" t="s">
        <v>1300</v>
      </c>
      <c r="C651" s="50" t="s">
        <v>1299</v>
      </c>
      <c r="D651" s="242">
        <v>4858629.3899999997</v>
      </c>
      <c r="E651" s="242">
        <v>5603140.0199999996</v>
      </c>
      <c r="F651" s="52">
        <f t="shared" si="188"/>
        <v>115.32347026781559</v>
      </c>
    </row>
    <row r="652" spans="1:6" ht="24" x14ac:dyDescent="0.2">
      <c r="A652" s="53">
        <v>11</v>
      </c>
      <c r="B652" s="85" t="s">
        <v>1301</v>
      </c>
      <c r="C652" s="50" t="s">
        <v>1302</v>
      </c>
      <c r="D652" s="51">
        <f t="shared" ref="D652:E652" si="189">+D649+D650-D651</f>
        <v>553284.91000000015</v>
      </c>
      <c r="E652" s="51">
        <f t="shared" si="189"/>
        <v>747576.28000000026</v>
      </c>
      <c r="F652" s="52">
        <f t="shared" si="188"/>
        <v>135.11597126334064</v>
      </c>
    </row>
    <row r="653" spans="1:6" ht="24" x14ac:dyDescent="0.2">
      <c r="A653" s="53" t="s">
        <v>609</v>
      </c>
      <c r="B653" s="85" t="s">
        <v>1303</v>
      </c>
      <c r="C653" s="50" t="s">
        <v>1304</v>
      </c>
      <c r="D653" s="262">
        <v>13</v>
      </c>
      <c r="E653" s="262">
        <v>13</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13</v>
      </c>
      <c r="E655" s="262">
        <v>13</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31034</v>
      </c>
      <c r="E661" s="242">
        <v>92772</v>
      </c>
      <c r="F661" s="52">
        <f t="shared" si="188"/>
        <v>298.93665012566862</v>
      </c>
    </row>
    <row r="662" spans="1:6" ht="12.75" customHeight="1" x14ac:dyDescent="0.2">
      <c r="A662" s="53">
        <v>63312</v>
      </c>
      <c r="B662" s="85" t="s">
        <v>1322</v>
      </c>
      <c r="C662" s="50" t="s">
        <v>1323</v>
      </c>
      <c r="D662" s="242">
        <v>38357.03</v>
      </c>
      <c r="E662" s="242">
        <v>30036.46</v>
      </c>
      <c r="F662" s="52">
        <f t="shared" si="188"/>
        <v>78.307574908693397</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19951.72</v>
      </c>
      <c r="E664" s="242">
        <v>4500</v>
      </c>
      <c r="F664" s="52">
        <f t="shared" si="188"/>
        <v>22.554446433690927</v>
      </c>
    </row>
    <row r="665" spans="1:6" ht="12.75" customHeight="1" x14ac:dyDescent="0.2">
      <c r="A665" s="53">
        <v>63321</v>
      </c>
      <c r="B665" s="85" t="s">
        <v>1328</v>
      </c>
      <c r="C665" s="50" t="s">
        <v>1329</v>
      </c>
      <c r="D665" s="242">
        <v>203986.53</v>
      </c>
      <c r="E665" s="242">
        <v>329304.81</v>
      </c>
      <c r="F665" s="52">
        <f t="shared" si="188"/>
        <v>161.43458590133378</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9813.6</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46784.07</v>
      </c>
      <c r="E673" s="242">
        <v>9870</v>
      </c>
      <c r="F673" s="52">
        <f t="shared" si="188"/>
        <v>21.096924658329215</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47574.42</v>
      </c>
      <c r="E694" s="242">
        <v>104906.14</v>
      </c>
      <c r="F694" s="52">
        <f t="shared" si="188"/>
        <v>220.50955114113845</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v>128770.25</v>
      </c>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5599.14</v>
      </c>
      <c r="E718" s="242">
        <v>5449.36</v>
      </c>
      <c r="F718" s="52">
        <f t="shared" si="188"/>
        <v>97.324946331043677</v>
      </c>
    </row>
    <row r="719" spans="1:6" ht="12.75" customHeight="1" x14ac:dyDescent="0.2">
      <c r="A719" s="53" t="s">
        <v>1418</v>
      </c>
      <c r="B719" s="85" t="s">
        <v>1419</v>
      </c>
      <c r="C719" s="50" t="s">
        <v>1418</v>
      </c>
      <c r="D719" s="242">
        <v>2654.46</v>
      </c>
      <c r="E719" s="242">
        <v>1327.23</v>
      </c>
      <c r="F719" s="52">
        <f t="shared" si="188"/>
        <v>50</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1411.88</v>
      </c>
      <c r="E722" s="242">
        <v>1172.3699999999999</v>
      </c>
      <c r="F722" s="52">
        <f t="shared" si="188"/>
        <v>83.036093719012939</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57581.279999999999</v>
      </c>
      <c r="E724" s="242">
        <v>57581.279999999999</v>
      </c>
      <c r="F724" s="52">
        <f t="shared" si="188"/>
        <v>100</v>
      </c>
    </row>
    <row r="725" spans="1:6" ht="12.75" customHeight="1" x14ac:dyDescent="0.2">
      <c r="A725" s="53">
        <v>32911</v>
      </c>
      <c r="B725" s="85" t="s">
        <v>1430</v>
      </c>
      <c r="C725" s="50" t="s">
        <v>1431</v>
      </c>
      <c r="D725" s="242">
        <v>5469.33</v>
      </c>
      <c r="E725" s="242">
        <v>8714.48</v>
      </c>
      <c r="F725" s="52">
        <f t="shared" ref="F725:F979" si="190">IF(D725&lt;&gt;0,IF(E725/D725&gt;=100,"&gt;&gt;100",E725/D725*100),"-")</f>
        <v>159.3335929629406</v>
      </c>
    </row>
    <row r="726" spans="1:6" ht="12.75" customHeight="1" x14ac:dyDescent="0.2">
      <c r="A726" s="53" t="s">
        <v>1432</v>
      </c>
      <c r="B726" s="85" t="s">
        <v>1433</v>
      </c>
      <c r="C726" s="50" t="s">
        <v>1432</v>
      </c>
      <c r="D726" s="242">
        <v>11920.7</v>
      </c>
      <c r="E726" s="242">
        <v>8541.89</v>
      </c>
      <c r="F726" s="52">
        <f t="shared" si="190"/>
        <v>71.655943023480148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6354.27</v>
      </c>
      <c r="E742" s="242">
        <v>5313.58</v>
      </c>
      <c r="F742" s="52">
        <f t="shared" si="190"/>
        <v>83.62219420956302</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49122.73</v>
      </c>
      <c r="E767" s="242">
        <v>70140.81</v>
      </c>
      <c r="F767" s="52">
        <f t="shared" si="190"/>
        <v>142.78687279798982</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99840.58</v>
      </c>
      <c r="E816" s="242">
        <v>89903.84</v>
      </c>
      <c r="F816" s="52">
        <f t="shared" si="190"/>
        <v>90.047393554805069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17251</v>
      </c>
      <c r="E819" s="242">
        <v>30284</v>
      </c>
      <c r="F819" s="52">
        <f t="shared" si="190"/>
        <v>175.54924352211464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20164.009999999998</v>
      </c>
      <c r="E823" s="242">
        <v>35572.559999999998</v>
      </c>
      <c r="F823" s="52">
        <f t="shared" si="190"/>
        <v>176.41609977380492</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9127.5</v>
      </c>
      <c r="E825" s="242">
        <v>9511.01</v>
      </c>
      <c r="F825" s="52">
        <f t="shared" si="190"/>
        <v>104.20169816488634</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19031.88</v>
      </c>
      <c r="E827" s="242">
        <v>20164.349999999999</v>
      </c>
      <c r="F827" s="52">
        <f t="shared" si="190"/>
        <v>105.95038430254917</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19352.240000000002</v>
      </c>
      <c r="E830" s="242">
        <v>55409.55</v>
      </c>
      <c r="F830" s="52">
        <f t="shared" si="190"/>
        <v>286.32111838216144</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39733.360000000001</v>
      </c>
      <c r="E886" s="242">
        <v>623880.64</v>
      </c>
      <c r="F886" s="52">
        <f t="shared" si="190"/>
        <v>1570.1683421688979</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10068.25</v>
      </c>
      <c r="E954" s="242">
        <v>14615.73</v>
      </c>
      <c r="F954" s="52">
        <f t="shared" si="190"/>
        <v>145.16653837558661</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12" workbookViewId="0">
      <selection activeCell="E304" sqref="E30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8530561.2500000019</v>
      </c>
      <c r="E6" s="229">
        <f t="shared" si="0"/>
        <v>11904719.75</v>
      </c>
      <c r="F6" s="230">
        <f t="shared" ref="F6:F260" si="1">IF(D6&gt;0,IF(E6/D6&gt;=100,"&gt;&gt;100",E6/D6*100),"-")</f>
        <v>139.55376910282425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7218489.5500000017</v>
      </c>
      <c r="E7" s="104">
        <f t="shared" si="2"/>
        <v>9766882.8000000007</v>
      </c>
      <c r="F7" s="93">
        <f t="shared" si="1"/>
        <v>135.30369106096438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562123.02</v>
      </c>
      <c r="E8" s="104">
        <f>E9+E10-E11</f>
        <v>454722.66</v>
      </c>
      <c r="F8" s="93">
        <f t="shared" si="1"/>
        <v>80.893797944798635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580100.09</v>
      </c>
      <c r="E9" s="247">
        <v>439607.49</v>
      </c>
      <c r="F9" s="93">
        <f t="shared" si="1"/>
        <v>75.781317324050065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25092.77</v>
      </c>
      <c r="E10" s="247">
        <v>37328.99</v>
      </c>
      <c r="F10" s="93">
        <f t="shared" si="1"/>
        <v>148.76392682035501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43069.84</v>
      </c>
      <c r="E11" s="247">
        <v>22213.82</v>
      </c>
      <c r="F11" s="93">
        <f t="shared" si="1"/>
        <v>51.576277042125071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4356332.5900000008</v>
      </c>
      <c r="E12" s="104">
        <f t="shared" si="3"/>
        <v>5310403.9899999993</v>
      </c>
      <c r="F12" s="93">
        <f t="shared" si="1"/>
        <v>121.90079339190211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4271114.5000000009</v>
      </c>
      <c r="E13" s="104">
        <f t="shared" si="4"/>
        <v>4789410.0399999991</v>
      </c>
      <c r="F13" s="93">
        <f t="shared" si="1"/>
        <v>112.13490155789545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1400941.23</v>
      </c>
      <c r="E15" s="247">
        <v>1432665.25</v>
      </c>
      <c r="F15" s="93">
        <f t="shared" si="1"/>
        <v>102.26447900316276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1291567.3</v>
      </c>
      <c r="E16" s="247">
        <v>1291606.42</v>
      </c>
      <c r="F16" s="93">
        <f t="shared" si="1"/>
        <v>100.00302887816994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5164945.4800000004</v>
      </c>
      <c r="E17" s="247">
        <v>5167957.09</v>
      </c>
      <c r="F17" s="93">
        <f t="shared" si="1"/>
        <v>100.0583086503364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3586339.51</v>
      </c>
      <c r="E18" s="247">
        <v>3102818.72</v>
      </c>
      <c r="F18" s="93">
        <f t="shared" si="1"/>
        <v>86.517707298715848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360612.12000000011</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185220</v>
      </c>
      <c r="E20" s="247">
        <v>206270.63</v>
      </c>
      <c r="F20" s="93">
        <f t="shared" si="1"/>
        <v>111.36520354173416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85481.22</v>
      </c>
      <c r="E21" s="247">
        <v>85481.22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29132.38</v>
      </c>
      <c r="E22" s="247">
        <v>29132.38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25859.52</v>
      </c>
      <c r="E24" s="247">
        <v>90672.02</v>
      </c>
      <c r="F24" s="93">
        <f t="shared" si="1"/>
        <v>350.63303572533442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2632.21</v>
      </c>
      <c r="E25" s="247">
        <v>2632.21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1677029.03</v>
      </c>
      <c r="E26" s="247">
        <v>1781535.01</v>
      </c>
      <c r="F26" s="93">
        <f t="shared" si="1"/>
        <v>106.23161424939673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2005354.36</v>
      </c>
      <c r="E28" s="247">
        <v>1835111.35</v>
      </c>
      <c r="F28" s="93">
        <f t="shared" si="1"/>
        <v>91.510577212897175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1542.58</v>
      </c>
      <c r="E35" s="104">
        <f t="shared" si="7"/>
        <v>1501.96</v>
      </c>
      <c r="F35" s="93">
        <f t="shared" si="1"/>
        <v>97.366749212358528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4539.25</v>
      </c>
      <c r="E37" s="247">
        <v>4539.25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2996.67</v>
      </c>
      <c r="E40" s="247">
        <v>3037.29</v>
      </c>
      <c r="F40" s="93">
        <f t="shared" si="1"/>
        <v>101.35550461011722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83675.510000000009</v>
      </c>
      <c r="E45" s="104">
        <f t="shared" si="9"/>
        <v>158879.87000000011</v>
      </c>
      <c r="F45" s="93">
        <f t="shared" si="1"/>
        <v>189.87618958044007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1226470.57</v>
      </c>
      <c r="E48" s="247">
        <v>1246158.07</v>
      </c>
      <c r="F48" s="93">
        <f t="shared" si="1"/>
        <v>101.60521585120466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145211.44</v>
      </c>
      <c r="E49" s="247">
        <v>145211.44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1288006.5</v>
      </c>
      <c r="E50" s="247">
        <v>1232489.6399999999</v>
      </c>
      <c r="F50" s="93">
        <f t="shared" si="1"/>
        <v>95.689706534866076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682.11999999999898</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10879.98</v>
      </c>
      <c r="E53" s="247">
        <v>9801.2800000000007</v>
      </c>
      <c r="F53" s="93">
        <f t="shared" si="1"/>
        <v>90.085459715918603</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396.58</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10197.86</v>
      </c>
      <c r="E55" s="247">
        <v>10197.86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2299351.8200000003</v>
      </c>
      <c r="E56" s="104">
        <f t="shared" si="11"/>
        <v>4001756.1500000004</v>
      </c>
      <c r="F56" s="93">
        <f t="shared" si="1"/>
        <v>174.03844488661156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1460488.1</v>
      </c>
      <c r="E57" s="247">
        <v>3095206.72</v>
      </c>
      <c r="F57" s="93">
        <f t="shared" si="1"/>
        <v>211.92960901221997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27988.27</v>
      </c>
      <c r="E58" s="247">
        <v>72446.97</v>
      </c>
      <c r="F58" s="93">
        <f t="shared" si="1"/>
        <v>258.84761723393405</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772551.74</v>
      </c>
      <c r="E61" s="247">
        <v>784264.6</v>
      </c>
      <c r="F61" s="93">
        <f t="shared" si="1"/>
        <v>101.51612628559998</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38323.71</v>
      </c>
      <c r="E62" s="247">
        <v>49837.86</v>
      </c>
      <c r="F62" s="93">
        <f t="shared" si="1"/>
        <v>130.04445550809146</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1312071.6999999997</v>
      </c>
      <c r="E68" s="104">
        <f t="shared" si="13"/>
        <v>2137836.9499999997</v>
      </c>
      <c r="F68" s="93">
        <f t="shared" si="1"/>
        <v>162.93598512947119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553284.90999999992</v>
      </c>
      <c r="E69" s="104">
        <f t="shared" si="14"/>
        <v>747576.28</v>
      </c>
      <c r="F69" s="93">
        <f t="shared" si="1"/>
        <v>135.11597126334064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548466.44999999995</v>
      </c>
      <c r="E70" s="104">
        <f t="shared" si="15"/>
        <v>742421.12</v>
      </c>
      <c r="F70" s="93">
        <f t="shared" si="1"/>
        <v>135.36308738665787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548466.44999999995</v>
      </c>
      <c r="E72" s="247">
        <v>742421.12</v>
      </c>
      <c r="F72" s="93">
        <f t="shared" si="1"/>
        <v>135.36308738665787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4818.46</v>
      </c>
      <c r="E76" s="247">
        <v>5155.16</v>
      </c>
      <c r="F76" s="93">
        <f t="shared" si="1"/>
        <v>106.98770976619085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29387.02</v>
      </c>
      <c r="E78" s="104">
        <f>E79+SUM(E82:E84)-E85+E86</f>
        <v>79458.73</v>
      </c>
      <c r="F78" s="93">
        <f t="shared" si="1"/>
        <v>270.38716412892489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795.54</v>
      </c>
      <c r="E82" s="247"/>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7.37</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62.81</v>
      </c>
      <c r="E84" s="247">
        <v>2791.84</v>
      </c>
      <c r="F84" s="93">
        <f t="shared" si="1"/>
        <v>4444.8973093456461</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28521.3</v>
      </c>
      <c r="E86" s="247">
        <v>76666.89</v>
      </c>
      <c r="F86" s="93">
        <f t="shared" si="1"/>
        <v>268.80573466146353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487098.16</v>
      </c>
      <c r="E134" s="104">
        <f t="shared" si="23"/>
        <v>487098.16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487098.16</v>
      </c>
      <c r="E135" s="104">
        <f t="shared" si="24"/>
        <v>487098.16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487098.16</v>
      </c>
      <c r="E139" s="247">
        <v>487098.16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214404.82999999993</v>
      </c>
      <c r="E146" s="104">
        <f t="shared" si="26"/>
        <v>212617.07</v>
      </c>
      <c r="F146" s="93">
        <f t="shared" si="1"/>
        <v>99.166175500803817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128959.34</v>
      </c>
      <c r="E147" s="247">
        <v>201542.15</v>
      </c>
      <c r="F147" s="93">
        <f t="shared" si="1"/>
        <v>156.28348439128177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14481.4</v>
      </c>
      <c r="E158" s="247">
        <v>17306.13</v>
      </c>
      <c r="F158" s="93">
        <f t="shared" si="1"/>
        <v>119.50591793611116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250928.47</v>
      </c>
      <c r="E159" s="247">
        <v>217492.14</v>
      </c>
      <c r="F159" s="93">
        <f t="shared" si="1"/>
        <v>86.674955615837462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8284.35</v>
      </c>
      <c r="E162" s="247">
        <v>9193.9</v>
      </c>
      <c r="F162" s="93">
        <f t="shared" si="1"/>
        <v>110.97913535763215</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188248.73</v>
      </c>
      <c r="E163" s="247">
        <v>232917.25</v>
      </c>
      <c r="F163" s="93">
        <f t="shared" si="1"/>
        <v>123.72845755719042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611086.69999999995</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611086.69999999995</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27896.78</v>
      </c>
      <c r="E170" s="104">
        <f t="shared" si="29"/>
        <v>0.01</v>
      </c>
      <c r="F170" s="93">
        <f t="shared" si="1"/>
        <v>3.5846431021788182E-5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27896.78</v>
      </c>
      <c r="E173" s="247">
        <v>0.01</v>
      </c>
      <c r="F173" s="93">
        <f t="shared" si="1"/>
        <v>3.5846431021788182E-5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8530561.25</v>
      </c>
      <c r="E175" s="104">
        <f t="shared" si="30"/>
        <v>11904719.75</v>
      </c>
      <c r="F175" s="93">
        <f t="shared" si="1"/>
        <v>139.55376910282428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386858.01</v>
      </c>
      <c r="E176" s="104">
        <f t="shared" si="31"/>
        <v>2349733.17</v>
      </c>
      <c r="F176" s="93">
        <f t="shared" si="1"/>
        <v>607.38904436798396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188940.64</v>
      </c>
      <c r="E177" s="104">
        <f t="shared" si="32"/>
        <v>243665.66999999998</v>
      </c>
      <c r="F177" s="93">
        <f t="shared" si="1"/>
        <v>128.96413921324705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27386.06</v>
      </c>
      <c r="E178" s="247">
        <v>32675.81</v>
      </c>
      <c r="F178" s="93">
        <f t="shared" si="1"/>
        <v>119.315483862958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122084.17</v>
      </c>
      <c r="E179" s="247">
        <v>193940.43</v>
      </c>
      <c r="F179" s="93">
        <f t="shared" si="1"/>
        <v>158.8579665979627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30222.36</v>
      </c>
      <c r="E180" s="104">
        <f t="shared" si="33"/>
        <v>6270.94</v>
      </c>
      <c r="F180" s="93">
        <f t="shared" si="1"/>
        <v>20.749339230953503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30222.36</v>
      </c>
      <c r="E183" s="247">
        <v>6270.94</v>
      </c>
      <c r="F183" s="93">
        <f t="shared" si="1"/>
        <v>20.749339230953503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2803.7</v>
      </c>
      <c r="E186" s="247">
        <v>8702.7999999999993</v>
      </c>
      <c r="F186" s="93">
        <f t="shared" si="1"/>
        <v>310.40410885615432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6444.35</v>
      </c>
      <c r="E188" s="247">
        <v>2075.69</v>
      </c>
      <c r="F188" s="93">
        <f t="shared" si="1"/>
        <v>32.209454793734047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102860.84</v>
      </c>
      <c r="E189" s="247">
        <v>224960.51</v>
      </c>
      <c r="F189" s="93">
        <f t="shared" si="1"/>
        <v>218.7037457598052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95056.53</v>
      </c>
      <c r="E206" s="104">
        <f t="shared" si="37"/>
        <v>1881106.99</v>
      </c>
      <c r="F206" s="93">
        <f t="shared" si="1"/>
        <v>1978.9350505430821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95056.53</v>
      </c>
      <c r="E207" s="104">
        <f t="shared" si="38"/>
        <v>1881106.99</v>
      </c>
      <c r="F207" s="93">
        <f t="shared" si="1"/>
        <v>1978.9350505430821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95056.53</v>
      </c>
      <c r="E212" s="247">
        <v>698633.3</v>
      </c>
      <c r="F212" s="93">
        <f t="shared" si="1"/>
        <v>734.96613015434082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1182473.69</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8143703.2400000002</v>
      </c>
      <c r="E237" s="104">
        <f t="shared" si="41"/>
        <v>9554986.5800000001</v>
      </c>
      <c r="F237" s="93">
        <f t="shared" si="1"/>
        <v>117.32974911300917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6964858.1100000003</v>
      </c>
      <c r="E238" s="104">
        <f t="shared" si="42"/>
        <v>7885775.8100000005</v>
      </c>
      <c r="F238" s="93">
        <f t="shared" si="1"/>
        <v>113.2223468943002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7348012.6900000004</v>
      </c>
      <c r="E239" s="104">
        <f t="shared" si="43"/>
        <v>9766882.8000000007</v>
      </c>
      <c r="F239" s="93">
        <f t="shared" si="1"/>
        <v>132.91869804868287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7314520.5800000001</v>
      </c>
      <c r="E240" s="247">
        <v>9766882.8000000007</v>
      </c>
      <c r="F240" s="93">
        <f t="shared" si="1"/>
        <v>133.52731314620215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33492.11</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383154.58</v>
      </c>
      <c r="E242" s="104">
        <f t="shared" si="44"/>
        <v>1881106.9900000002</v>
      </c>
      <c r="F242" s="93">
        <f t="shared" si="1"/>
        <v>490.95250016325008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371661.69</v>
      </c>
      <c r="E243" s="247">
        <v>687140.41</v>
      </c>
      <c r="F243" s="93">
        <f t="shared" si="1"/>
        <v>184.88330341499551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11492.89</v>
      </c>
      <c r="E244" s="247">
        <v>1193966.58</v>
      </c>
      <c r="F244" s="93" t="str">
        <f t="shared" si="1"/>
        <v>&gt;&gt;100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920374.81</v>
      </c>
      <c r="E245" s="104">
        <f t="shared" si="45"/>
        <v>846036.99000000022</v>
      </c>
      <c r="F245" s="93">
        <f t="shared" si="1"/>
        <v>91.923092723495998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1671899.54</v>
      </c>
      <c r="E246" s="104">
        <f t="shared" si="46"/>
        <v>2747175.87</v>
      </c>
      <c r="F246" s="93">
        <f t="shared" si="1"/>
        <v>164.31464955125236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1642234.43</v>
      </c>
      <c r="E247" s="247">
        <v>2108245.85</v>
      </c>
      <c r="F247" s="93">
        <f t="shared" si="1"/>
        <v>128.37666848818901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29665.11</v>
      </c>
      <c r="E249" s="247">
        <v>638930.02</v>
      </c>
      <c r="F249" s="93">
        <f t="shared" si="1"/>
        <v>2153.8097111387756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751524.73</v>
      </c>
      <c r="E250" s="104">
        <f t="shared" si="47"/>
        <v>1901138.88</v>
      </c>
      <c r="F250" s="93">
        <f t="shared" si="1"/>
        <v>252.97090090435213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751524.73</v>
      </c>
      <c r="E252" s="247">
        <v>1901138.88</v>
      </c>
      <c r="F252" s="93">
        <f t="shared" si="1"/>
        <v>252.97090090435213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258470.32</v>
      </c>
      <c r="E255" s="247">
        <v>212087.08</v>
      </c>
      <c r="F255" s="93">
        <f t="shared" si="1"/>
        <v>82.054713283908171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611086.69999999995</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503955.31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503955.31</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298498.84999999998</v>
      </c>
      <c r="E264" s="247">
        <v>361732.02</v>
      </c>
      <c r="F264" s="93">
        <f t="shared" si="50"/>
        <v>121.18372315337228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104154.71</v>
      </c>
      <c r="E265" s="247">
        <v>83802.3</v>
      </c>
      <c r="F265" s="93">
        <f t="shared" si="50"/>
        <v>80.459443456757739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611086.69999999995</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711.47</v>
      </c>
      <c r="E268" s="247">
        <v>711.47</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26532.51</v>
      </c>
      <c r="E269" s="247">
        <v>74846.05</v>
      </c>
      <c r="F269" s="93">
        <f t="shared" si="50"/>
        <v>282.09185636790488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836.55</v>
      </c>
      <c r="E271" s="247">
        <v>902.91</v>
      </c>
      <c r="F271" s="93">
        <f t="shared" si="50"/>
        <v>107.93258024027254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440.77</v>
      </c>
      <c r="E273" s="247">
        <v>206.46</v>
      </c>
      <c r="F273" s="93">
        <f t="shared" si="50"/>
        <v>46.840755949815097</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121093.29</v>
      </c>
      <c r="E287" s="247">
        <v>139492.07999999999</v>
      </c>
      <c r="F287" s="93">
        <f t="shared" si="50"/>
        <v>115.19389720107529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67847.350000000006</v>
      </c>
      <c r="E288" s="247">
        <v>104173.59</v>
      </c>
      <c r="F288" s="93">
        <f t="shared" si="50"/>
        <v>153.54113314668885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43098.54</v>
      </c>
      <c r="E289" s="247">
        <v>101691.28</v>
      </c>
      <c r="F289" s="93">
        <f t="shared" si="50"/>
        <v>235.95063777102428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59762.3</v>
      </c>
      <c r="E290" s="247">
        <v>123269.23</v>
      </c>
      <c r="F290" s="93">
        <f t="shared" si="50"/>
        <v>206.26587330139569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1182473.69</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95056.53</v>
      </c>
      <c r="E294" s="247">
        <v>698633.3</v>
      </c>
      <c r="F294" s="93">
        <f t="shared" si="50"/>
        <v>734.96613015434082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1099.6099999999999</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4922.3100000000004</v>
      </c>
      <c r="E297" s="247">
        <v>796.9</v>
      </c>
      <c r="F297" s="93">
        <f t="shared" si="50"/>
        <v>16.18955327884672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529.99</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748.8</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133" sqref="F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713248.39</v>
      </c>
      <c r="E5" s="79">
        <f t="shared" si="0"/>
        <v>714563.54999999993</v>
      </c>
      <c r="F5" s="80">
        <f t="shared" ref="F5:F141" si="1">IF(D5&gt;0,IF(E5/D5&gt;=100,"&gt;&gt;100",E5/D5*100),"-")</f>
        <v>100.18439018137846</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51106.399999999994</v>
      </c>
      <c r="E6" s="81">
        <f t="shared" si="2"/>
        <v>49963.61</v>
      </c>
      <c r="F6" s="63">
        <f t="shared" si="1"/>
        <v>97.76390041169013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34795.99</v>
      </c>
      <c r="E7" s="249">
        <v>32317.84</v>
      </c>
      <c r="F7" s="63">
        <f t="shared" si="1"/>
        <v>92.878058649861671</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16310.41</v>
      </c>
      <c r="E8" s="249">
        <v>17645.77</v>
      </c>
      <c r="F8" s="63">
        <f t="shared" si="1"/>
        <v>108.18716390329857</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662141.99</v>
      </c>
      <c r="E13" s="81">
        <f t="shared" si="4"/>
        <v>664599.93999999994</v>
      </c>
      <c r="F13" s="63">
        <f t="shared" si="1"/>
        <v>100.37121192087514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482893.85</v>
      </c>
      <c r="E14" s="249">
        <v>487667.57</v>
      </c>
      <c r="F14" s="63">
        <f t="shared" si="1"/>
        <v>100.98856508526669</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179248.14</v>
      </c>
      <c r="E16" s="249">
        <v>176932.37</v>
      </c>
      <c r="F16" s="63">
        <f t="shared" si="1"/>
        <v>98.708064697351944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4627.22</v>
      </c>
      <c r="E22" s="81">
        <f t="shared" si="5"/>
        <v>0</v>
      </c>
      <c r="F22" s="63">
        <f t="shared" si="1"/>
        <v>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4627.22</v>
      </c>
      <c r="E24" s="249"/>
      <c r="F24" s="63">
        <f t="shared" si="1"/>
        <v>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99747.77</v>
      </c>
      <c r="E28" s="81">
        <f t="shared" si="6"/>
        <v>111179.13</v>
      </c>
      <c r="F28" s="63">
        <f t="shared" si="1"/>
        <v>111.46026622951068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99747.77</v>
      </c>
      <c r="E30" s="249">
        <v>111179.13</v>
      </c>
      <c r="F30" s="63">
        <f t="shared" si="1"/>
        <v>111.46026622951068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426214.31</v>
      </c>
      <c r="E35" s="81">
        <f t="shared" si="7"/>
        <v>529106.37</v>
      </c>
      <c r="F35" s="63">
        <f t="shared" si="1"/>
        <v>124.14092103101841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34147.49</v>
      </c>
      <c r="E39" s="81">
        <f t="shared" si="9"/>
        <v>4641.7</v>
      </c>
      <c r="F39" s="63">
        <f t="shared" si="1"/>
        <v>13.593092786614772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34147.49</v>
      </c>
      <c r="E40" s="249">
        <v>4641.7</v>
      </c>
      <c r="F40" s="63">
        <f t="shared" si="1"/>
        <v>13.593092786614772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122044.25</v>
      </c>
      <c r="E54" s="81">
        <f t="shared" si="12"/>
        <v>246214.44</v>
      </c>
      <c r="F54" s="63">
        <f t="shared" si="1"/>
        <v>201.74194195957617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122044.25</v>
      </c>
      <c r="E55" s="249">
        <v>246214.44</v>
      </c>
      <c r="F55" s="63">
        <f t="shared" si="1"/>
        <v>201.74194195957617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198577.8</v>
      </c>
      <c r="E61" s="81">
        <f t="shared" si="13"/>
        <v>202012.75</v>
      </c>
      <c r="F61" s="63">
        <f t="shared" si="1"/>
        <v>101.72977543310482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198577.8</v>
      </c>
      <c r="E64" s="249">
        <v>202012.75</v>
      </c>
      <c r="F64" s="63">
        <f t="shared" si="1"/>
        <v>101.72977543310482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71444.77</v>
      </c>
      <c r="E74" s="249">
        <v>76237.48</v>
      </c>
      <c r="F74" s="63">
        <f t="shared" si="1"/>
        <v>106.70827269791756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312061.72000000003</v>
      </c>
      <c r="E75" s="81">
        <f t="shared" si="15"/>
        <v>414580.64</v>
      </c>
      <c r="F75" s="63">
        <f t="shared" si="1"/>
        <v>132.85212938004699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43234.02</v>
      </c>
      <c r="E76" s="249">
        <v>39462.32</v>
      </c>
      <c r="F76" s="63">
        <f t="shared" si="1"/>
        <v>91.27608304756302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3750</v>
      </c>
      <c r="E77" s="249"/>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265077.7</v>
      </c>
      <c r="E81" s="249">
        <v>375118.32</v>
      </c>
      <c r="F81" s="63">
        <f t="shared" si="1"/>
        <v>141.51259045932568</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1545255.5</v>
      </c>
      <c r="E82" s="81">
        <f t="shared" si="16"/>
        <v>2513333.36</v>
      </c>
      <c r="F82" s="63">
        <f t="shared" si="1"/>
        <v>162.6484008631582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157135.62</v>
      </c>
      <c r="E83" s="249">
        <v>122989.32</v>
      </c>
      <c r="F83" s="63">
        <f t="shared" si="1"/>
        <v>78.269535576974846</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161959.67000000001</v>
      </c>
      <c r="E84" s="249">
        <v>343915.63</v>
      </c>
      <c r="F84" s="63">
        <f t="shared" si="1"/>
        <v>212.34646254836159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77504.42</v>
      </c>
      <c r="E85" s="249">
        <v>45427.37</v>
      </c>
      <c r="F85" s="63">
        <f t="shared" si="1"/>
        <v>58.61261848033957</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154876.84</v>
      </c>
      <c r="E86" s="249">
        <v>144288.03</v>
      </c>
      <c r="F86" s="63">
        <f t="shared" si="1"/>
        <v>93.163077190882774</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993778.95</v>
      </c>
      <c r="E88" s="249">
        <v>1856713.01</v>
      </c>
      <c r="F88" s="63">
        <f t="shared" si="1"/>
        <v>186.83360218084718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994.1</v>
      </c>
      <c r="E89" s="81">
        <f t="shared" si="17"/>
        <v>0</v>
      </c>
      <c r="F89" s="63">
        <f t="shared" si="1"/>
        <v>0</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994.1</v>
      </c>
      <c r="E106" s="249"/>
      <c r="F106" s="63">
        <f t="shared" si="1"/>
        <v>0</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220548.48000000001</v>
      </c>
      <c r="E107" s="81">
        <f t="shared" si="21"/>
        <v>153936.33000000002</v>
      </c>
      <c r="F107" s="63">
        <f t="shared" si="1"/>
        <v>69.797048703305506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29400</v>
      </c>
      <c r="E108" s="249">
        <v>30060</v>
      </c>
      <c r="F108" s="63">
        <f t="shared" si="1"/>
        <v>102.24489795918367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24410</v>
      </c>
      <c r="E109" s="249">
        <v>42700</v>
      </c>
      <c r="F109" s="63">
        <f t="shared" si="1"/>
        <v>174.92830807046295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6100</v>
      </c>
      <c r="E112" s="249">
        <v>46061.16</v>
      </c>
      <c r="F112" s="63">
        <f t="shared" si="1"/>
        <v>755.10098360655752</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160638.48000000001</v>
      </c>
      <c r="E113" s="249">
        <v>35115.17</v>
      </c>
      <c r="F113" s="63">
        <f t="shared" si="1"/>
        <v>21.85974991795241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71677.600000000006</v>
      </c>
      <c r="E114" s="81">
        <f t="shared" si="22"/>
        <v>70140.81</v>
      </c>
      <c r="F114" s="63">
        <f t="shared" si="1"/>
        <v>97.855968949853221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21967.5</v>
      </c>
      <c r="E115" s="81">
        <f t="shared" si="23"/>
        <v>0</v>
      </c>
      <c r="F115" s="63">
        <f t="shared" si="1"/>
        <v>0</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21967.5</v>
      </c>
      <c r="E116" s="249"/>
      <c r="F116" s="63">
        <f t="shared" si="1"/>
        <v>0</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49710.1</v>
      </c>
      <c r="E128" s="249">
        <v>70140.81</v>
      </c>
      <c r="F128" s="63">
        <f t="shared" si="1"/>
        <v>141.09971615426241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200026.11</v>
      </c>
      <c r="E129" s="81">
        <f t="shared" si="26"/>
        <v>205181.36</v>
      </c>
      <c r="F129" s="63">
        <f t="shared" si="1"/>
        <v>102.57728853498176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2663.61</v>
      </c>
      <c r="E133" s="249">
        <v>11910</v>
      </c>
      <c r="F133" s="63">
        <f t="shared" si="1"/>
        <v>447.13753139536186</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197062.5</v>
      </c>
      <c r="E138" s="249">
        <v>192971.36</v>
      </c>
      <c r="F138" s="63">
        <f t="shared" si="1"/>
        <v>97.923937836980642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300</v>
      </c>
      <c r="E140" s="249">
        <v>300</v>
      </c>
      <c r="F140" s="63">
        <f t="shared" si="1"/>
        <v>100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3594401.2</v>
      </c>
      <c r="E141" s="106">
        <f t="shared" si="28"/>
        <v>4712021.55</v>
      </c>
      <c r="F141" s="82">
        <f t="shared" si="1"/>
        <v>131.09336681726012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45" sqref="E4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84168.22</v>
      </c>
      <c r="E5" s="107">
        <f t="shared" si="0"/>
        <v>84168.22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84168.22</v>
      </c>
      <c r="E22" s="108">
        <f t="shared" si="3"/>
        <v>84168.22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84168.22</v>
      </c>
      <c r="E30" s="108">
        <f>SUM(E31:E37)</f>
        <v>84168.22</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84168.22</v>
      </c>
      <c r="E36" s="250">
        <v>84168.22</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97" sqref="D9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386858.01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6101437.8499999996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2476680.7799999998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386218.5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1016081.25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13150.97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696079.99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158152.04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14438.01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192560.02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1824090.88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1800666.19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618192.5</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1182473.69</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4138562.69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2421955.75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380928.75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944224.99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37102.39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696079.99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152252.94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14438.01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196928.68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1701991.21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14615.73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14615.73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2349733.1699999995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1423657.0499999998</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139492.07999999999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126342.56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94322.13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25193.1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1518.29</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5309.04</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3820.03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3820.03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7253.8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5559.8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1694</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2075.69</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748.8</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46.22</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1280.67</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101691.28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101691.28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1182473.69</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1182473.69</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926076.12000000011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104173.59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123269.23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698633.3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35079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Preko</cp:lastModifiedBy>
  <cp:lastPrinted>2025-02-24T06:45:37Z</cp:lastPrinted>
  <dcterms:created xsi:type="dcterms:W3CDTF">2022-04-01T05:14:30Z</dcterms:created>
  <dcterms:modified xsi:type="dcterms:W3CDTF">2025-07-11T10:51:43Z</dcterms:modified>
</cp:coreProperties>
</file>